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900"/>
  </bookViews>
  <sheets>
    <sheet name="附件1" sheetId="1" r:id="rId1"/>
    <sheet name="附件2" sheetId="2" r:id="rId2"/>
    <sheet name="附件3" sheetId="3" r:id="rId3"/>
    <sheet name="附件4" sheetId="4" r:id="rId4"/>
    <sheet name="附件5" sheetId="5" r:id="rId5"/>
  </sheets>
  <definedNames>
    <definedName name="_GoBack" localSheetId="1">附件2!$F$3</definedName>
  </definedNames>
  <calcPr calcId="144525"/>
</workbook>
</file>

<file path=xl/sharedStrings.xml><?xml version="1.0" encoding="utf-8"?>
<sst xmlns="http://schemas.openxmlformats.org/spreadsheetml/2006/main" count="397">
  <si>
    <t>附件1</t>
  </si>
  <si>
    <t>2015年义务教育学校基本情况登记表</t>
  </si>
  <si>
    <t>学校代码</t>
  </si>
  <si>
    <t>学校名称</t>
  </si>
  <si>
    <t>办学类型</t>
  </si>
  <si>
    <t>学校所在乡、镇、街道名称</t>
  </si>
  <si>
    <t>驻地城乡类型</t>
  </si>
  <si>
    <t>是否为寄宿制学校</t>
  </si>
  <si>
    <t>学校占地面积（平方米）</t>
  </si>
  <si>
    <t>教学班数（个）</t>
  </si>
  <si>
    <t>教职工数（人）</t>
  </si>
  <si>
    <t>专任教师数（人）</t>
  </si>
  <si>
    <t>生活服务人员数（人）</t>
  </si>
  <si>
    <t>在校学生数（人）</t>
  </si>
  <si>
    <t>寄宿学生数（人）</t>
  </si>
  <si>
    <t>校舍建筑面积（平方米）</t>
  </si>
  <si>
    <t>教学用仪器设备价值（万元）</t>
  </si>
  <si>
    <t>2141024882</t>
  </si>
  <si>
    <t>韩村小学</t>
  </si>
  <si>
    <t>教学点</t>
  </si>
  <si>
    <t>沁园办事处</t>
  </si>
  <si>
    <t>城区</t>
  </si>
  <si>
    <t>否</t>
  </si>
  <si>
    <t>2141024843</t>
  </si>
  <si>
    <t>护城小学</t>
  </si>
  <si>
    <t>小学</t>
  </si>
  <si>
    <t>2141023667</t>
  </si>
  <si>
    <t>实验小学</t>
  </si>
  <si>
    <t>2141025260</t>
  </si>
  <si>
    <t>第一小学</t>
  </si>
  <si>
    <t>覃怀办事处</t>
  </si>
  <si>
    <t>2141025053</t>
  </si>
  <si>
    <t>沁南小学</t>
  </si>
  <si>
    <t>乡村</t>
  </si>
  <si>
    <t>2141023658</t>
  </si>
  <si>
    <t>第二小学</t>
  </si>
  <si>
    <t>2141024855</t>
  </si>
  <si>
    <t>接马寺小学</t>
  </si>
  <si>
    <t>2141015025</t>
  </si>
  <si>
    <t>第三小学</t>
  </si>
  <si>
    <t>2141023661</t>
  </si>
  <si>
    <t>第四小学</t>
  </si>
  <si>
    <t>怀庆办事处</t>
  </si>
  <si>
    <t>2141024861</t>
  </si>
  <si>
    <t>廖屯小学</t>
  </si>
  <si>
    <t>2141020235</t>
  </si>
  <si>
    <t>商隐小学</t>
  </si>
  <si>
    <t>2141023670</t>
  </si>
  <si>
    <t>联盟小学</t>
  </si>
  <si>
    <t>2141023665</t>
  </si>
  <si>
    <t>水南关小学</t>
  </si>
  <si>
    <t>太行办事处</t>
  </si>
  <si>
    <t>2141024905</t>
  </si>
  <si>
    <t>北金小学</t>
  </si>
  <si>
    <t>2141024914</t>
  </si>
  <si>
    <t>孟庄小学</t>
  </si>
  <si>
    <t>2141024927</t>
  </si>
  <si>
    <t>王庄小学</t>
  </si>
  <si>
    <t>2141024897</t>
  </si>
  <si>
    <t>逸夫中心小学</t>
  </si>
  <si>
    <t>2141024921</t>
  </si>
  <si>
    <t>张十字小学</t>
  </si>
  <si>
    <t>2141024548</t>
  </si>
  <si>
    <t>白庄小学</t>
  </si>
  <si>
    <t>2141024544</t>
  </si>
  <si>
    <t>北孔小学</t>
  </si>
  <si>
    <t>王曲乡</t>
  </si>
  <si>
    <t>2141024516</t>
  </si>
  <si>
    <t>里村学校</t>
  </si>
  <si>
    <t>2141024522</t>
  </si>
  <si>
    <t>路村小学</t>
  </si>
  <si>
    <t>2141024521</t>
  </si>
  <si>
    <t>南鲁小学</t>
  </si>
  <si>
    <t>2141025301</t>
  </si>
  <si>
    <t>王曲中心小学</t>
  </si>
  <si>
    <t>2141023961</t>
  </si>
  <si>
    <t>北山小学</t>
  </si>
  <si>
    <t>2141025289</t>
  </si>
  <si>
    <t>南董小学</t>
  </si>
  <si>
    <t>2141023979</t>
  </si>
  <si>
    <t>十八里小学</t>
  </si>
  <si>
    <t>2141023948</t>
  </si>
  <si>
    <t>王占中心小学</t>
  </si>
  <si>
    <t>镇区</t>
  </si>
  <si>
    <t>2141023956</t>
  </si>
  <si>
    <t>西渠小学</t>
  </si>
  <si>
    <t>2141023952</t>
  </si>
  <si>
    <t>杨村小学</t>
  </si>
  <si>
    <t>2141023972</t>
  </si>
  <si>
    <t>赵村小学</t>
  </si>
  <si>
    <t>2141023711</t>
  </si>
  <si>
    <t>柏香中心小学</t>
  </si>
  <si>
    <t>柏香镇</t>
  </si>
  <si>
    <t>2141023736</t>
  </si>
  <si>
    <t>东两水小学</t>
  </si>
  <si>
    <t>2141023729</t>
  </si>
  <si>
    <t>冯桥小学</t>
  </si>
  <si>
    <t>2141025345</t>
  </si>
  <si>
    <t>高村小学</t>
  </si>
  <si>
    <t>2141023726</t>
  </si>
  <si>
    <t>郜两水小学</t>
  </si>
  <si>
    <t>2141025307</t>
  </si>
  <si>
    <t>郜庄小学</t>
  </si>
  <si>
    <t>2141023732</t>
  </si>
  <si>
    <t>史村小学</t>
  </si>
  <si>
    <t>2141023728</t>
  </si>
  <si>
    <t>肖寺小学</t>
  </si>
  <si>
    <t>2141023731</t>
  </si>
  <si>
    <t>小位小学</t>
  </si>
  <si>
    <t>2141023716</t>
  </si>
  <si>
    <t>新村小学</t>
  </si>
  <si>
    <t>2141023672</t>
  </si>
  <si>
    <t>崇义中心小学</t>
  </si>
  <si>
    <t>崇义镇</t>
  </si>
  <si>
    <t>2141023679</t>
  </si>
  <si>
    <t>大张小学</t>
  </si>
  <si>
    <t>2141023693</t>
  </si>
  <si>
    <t>范村小学</t>
  </si>
  <si>
    <t>2141023688</t>
  </si>
  <si>
    <t>各万小学</t>
  </si>
  <si>
    <t>2141023686</t>
  </si>
  <si>
    <t>后杨香小学</t>
  </si>
  <si>
    <t>2141023677</t>
  </si>
  <si>
    <t>宽平小学</t>
  </si>
  <si>
    <t>2141023696</t>
  </si>
  <si>
    <t>西苟庄小学</t>
  </si>
  <si>
    <t>2141023675</t>
  </si>
  <si>
    <t>西兰户小学</t>
  </si>
  <si>
    <t>2141023702</t>
  </si>
  <si>
    <t>张留小学</t>
  </si>
  <si>
    <t>2141024555</t>
  </si>
  <si>
    <t>东乡中心小学</t>
  </si>
  <si>
    <t>2141024573</t>
  </si>
  <si>
    <t>伏背小学</t>
  </si>
  <si>
    <t>2141024568</t>
  </si>
  <si>
    <t>葛村小学</t>
  </si>
  <si>
    <t>2141024582</t>
  </si>
  <si>
    <t>南旺小学</t>
  </si>
  <si>
    <t>2141024594</t>
  </si>
  <si>
    <t>南寻小学</t>
  </si>
  <si>
    <t>2141024588</t>
  </si>
  <si>
    <t>上辇小学</t>
  </si>
  <si>
    <t>2141024705</t>
  </si>
  <si>
    <t>解住小学</t>
  </si>
  <si>
    <t>西向镇</t>
  </si>
  <si>
    <t>2141024690</t>
  </si>
  <si>
    <t>龙泉中心小学</t>
  </si>
  <si>
    <t>2141024729</t>
  </si>
  <si>
    <t>屯头小学</t>
  </si>
  <si>
    <t>2141024711</t>
  </si>
  <si>
    <t>魏村小学</t>
  </si>
  <si>
    <t>2141024701</t>
  </si>
  <si>
    <t>西高小学</t>
  </si>
  <si>
    <t>2141023918</t>
  </si>
  <si>
    <t>感化小学</t>
  </si>
  <si>
    <t>王召乡</t>
  </si>
  <si>
    <t>2141023935</t>
  </si>
  <si>
    <t>干西小学</t>
  </si>
  <si>
    <t>2141023926</t>
  </si>
  <si>
    <t>贾村小学</t>
  </si>
  <si>
    <t>2141023929</t>
  </si>
  <si>
    <t>木楼中心小学</t>
  </si>
  <si>
    <t>2141023920</t>
  </si>
  <si>
    <t>张庄小学</t>
  </si>
  <si>
    <t>2141024679</t>
  </si>
  <si>
    <t>常乐小学</t>
  </si>
  <si>
    <t>2141024685</t>
  </si>
  <si>
    <t>行口小学</t>
  </si>
  <si>
    <t>2141024673</t>
  </si>
  <si>
    <t>鲁村小学</t>
  </si>
  <si>
    <t>2141024667</t>
  </si>
  <si>
    <t>南作小学</t>
  </si>
  <si>
    <t>2141024660</t>
  </si>
  <si>
    <t>捏掌中心小学</t>
  </si>
  <si>
    <t>2141024735</t>
  </si>
  <si>
    <t>东沁阳小学</t>
  </si>
  <si>
    <t>2141024740</t>
  </si>
  <si>
    <t>东义合小学</t>
  </si>
  <si>
    <t>2141024723</t>
  </si>
  <si>
    <t>沁北中心小学</t>
  </si>
  <si>
    <t>2141024831</t>
  </si>
  <si>
    <t>陈庄小学</t>
  </si>
  <si>
    <t>山王庄镇</t>
  </si>
  <si>
    <t>2141024758</t>
  </si>
  <si>
    <t>廉坡小学</t>
  </si>
  <si>
    <t>2141024817</t>
  </si>
  <si>
    <t>马庄小学</t>
  </si>
  <si>
    <t>2141024783</t>
  </si>
  <si>
    <t>盆窑小学</t>
  </si>
  <si>
    <t>2141024751</t>
  </si>
  <si>
    <t>山王庄中心小学</t>
  </si>
  <si>
    <t>2141024802</t>
  </si>
  <si>
    <t>万北小学</t>
  </si>
  <si>
    <t>2141024808</t>
  </si>
  <si>
    <t>新店小学</t>
  </si>
  <si>
    <t>2141024794</t>
  </si>
  <si>
    <t>闫斜小学</t>
  </si>
  <si>
    <t>2141024836</t>
  </si>
  <si>
    <t>豫邮希望小学</t>
  </si>
  <si>
    <t>2141014352</t>
  </si>
  <si>
    <t>2141024771</t>
  </si>
  <si>
    <r>
      <rPr>
        <sz val="9"/>
        <color indexed="8"/>
        <rFont val="仿宋_GB2312"/>
        <charset val="134"/>
      </rPr>
      <t>朱载</t>
    </r>
    <r>
      <rPr>
        <sz val="9"/>
        <color indexed="8"/>
        <rFont val="宋体"/>
        <charset val="134"/>
      </rPr>
      <t>堉</t>
    </r>
    <r>
      <rPr>
        <sz val="9"/>
        <color indexed="8"/>
        <rFont val="仿宋_GB2312"/>
        <charset val="134"/>
      </rPr>
      <t>小学</t>
    </r>
  </si>
  <si>
    <t>2141023898</t>
  </si>
  <si>
    <t>东王召小学</t>
  </si>
  <si>
    <t>2141023873</t>
  </si>
  <si>
    <t>冯翊小学</t>
  </si>
  <si>
    <t>2141023911</t>
  </si>
  <si>
    <t>龙涧小学</t>
  </si>
  <si>
    <t>2141025118</t>
  </si>
  <si>
    <t>马铺小学</t>
  </si>
  <si>
    <t>2141023881</t>
  </si>
  <si>
    <t>尚香小学</t>
  </si>
  <si>
    <t>2141023865</t>
  </si>
  <si>
    <t>王召中心小学</t>
  </si>
  <si>
    <t>2141023908</t>
  </si>
  <si>
    <t>2141023902</t>
  </si>
  <si>
    <t>西王召小学</t>
  </si>
  <si>
    <t>2141025086</t>
  </si>
  <si>
    <t>兴福小学</t>
  </si>
  <si>
    <t>2141024962</t>
  </si>
  <si>
    <t>道口小学</t>
  </si>
  <si>
    <t>西万镇</t>
  </si>
  <si>
    <t>2141023853</t>
  </si>
  <si>
    <t>官庄屯小学</t>
  </si>
  <si>
    <t>2141023856</t>
  </si>
  <si>
    <t>三联小学</t>
  </si>
  <si>
    <t>2141023849</t>
  </si>
  <si>
    <t>西万中心小学</t>
  </si>
  <si>
    <t>2141023781</t>
  </si>
  <si>
    <t>二街小学</t>
  </si>
  <si>
    <t>2141023831</t>
  </si>
  <si>
    <t>工农小学</t>
  </si>
  <si>
    <t>2141023840</t>
  </si>
  <si>
    <t>虎村小学</t>
  </si>
  <si>
    <t>2141023846</t>
  </si>
  <si>
    <t>留庄小学</t>
  </si>
  <si>
    <t>2141023772</t>
  </si>
  <si>
    <t>西向中心小学</t>
  </si>
  <si>
    <t>2141025152</t>
  </si>
  <si>
    <t>义庄小学</t>
  </si>
  <si>
    <t>2141024940</t>
  </si>
  <si>
    <t>景明小学</t>
  </si>
  <si>
    <t>2141024946</t>
  </si>
  <si>
    <t>校尉营小学</t>
  </si>
  <si>
    <t>2141024936</t>
  </si>
  <si>
    <r>
      <rPr>
        <sz val="9"/>
        <color indexed="8"/>
        <rFont val="宋体"/>
        <charset val="134"/>
      </rPr>
      <t>邘</t>
    </r>
    <r>
      <rPr>
        <sz val="9"/>
        <color indexed="8"/>
        <rFont val="仿宋_GB2312"/>
        <charset val="134"/>
      </rPr>
      <t>邰中心小学</t>
    </r>
  </si>
  <si>
    <t>2141024632</t>
  </si>
  <si>
    <t>紫陵镇</t>
  </si>
  <si>
    <t>2141024623</t>
  </si>
  <si>
    <t>赵寨中心小学</t>
  </si>
  <si>
    <t>2141024612</t>
  </si>
  <si>
    <t>宋寨小学</t>
  </si>
  <si>
    <t>2141024617</t>
  </si>
  <si>
    <t>坞头小学</t>
  </si>
  <si>
    <t>2141024616</t>
  </si>
  <si>
    <t>西紫陵小学</t>
  </si>
  <si>
    <t>2141024606</t>
  </si>
  <si>
    <t>窑头小学</t>
  </si>
  <si>
    <t>2141024599</t>
  </si>
  <si>
    <t>紫陵中心小学</t>
  </si>
  <si>
    <t>2141025280</t>
  </si>
  <si>
    <t>后和湾小学</t>
  </si>
  <si>
    <t>常平乡</t>
  </si>
  <si>
    <t>2141025179</t>
  </si>
  <si>
    <t>2141025354</t>
  </si>
  <si>
    <t>信孚小学</t>
  </si>
  <si>
    <t>3141003570_311</t>
  </si>
  <si>
    <t>第三中学</t>
  </si>
  <si>
    <t>初中</t>
  </si>
  <si>
    <t>是</t>
  </si>
  <si>
    <t>3141019045_311</t>
  </si>
  <si>
    <t>第五中学</t>
  </si>
  <si>
    <t>3141019105_311</t>
  </si>
  <si>
    <t>第十四中学</t>
  </si>
  <si>
    <t>3141019107_311</t>
  </si>
  <si>
    <t>第十五中学</t>
  </si>
  <si>
    <t>3141019335_311</t>
  </si>
  <si>
    <t>第六中学</t>
  </si>
  <si>
    <t>3141019044_311</t>
  </si>
  <si>
    <t>第四中学</t>
  </si>
  <si>
    <t>3141019083_311</t>
  </si>
  <si>
    <t>第十一中学</t>
  </si>
  <si>
    <t>3141019108_311</t>
  </si>
  <si>
    <t>第十六中学</t>
  </si>
  <si>
    <t>3141019089_311</t>
  </si>
  <si>
    <t>第十二中学</t>
  </si>
  <si>
    <t>3141019092_311</t>
  </si>
  <si>
    <t>第十三中学</t>
  </si>
  <si>
    <t>3141019131_311</t>
  </si>
  <si>
    <t>常平中学</t>
  </si>
  <si>
    <t>九年制学校</t>
  </si>
  <si>
    <t>3141019133_312</t>
  </si>
  <si>
    <t>山路平学校</t>
  </si>
  <si>
    <t>3141019068_311</t>
  </si>
  <si>
    <t>第七中学</t>
  </si>
  <si>
    <t>3141019073_311</t>
  </si>
  <si>
    <t>第八中学</t>
  </si>
  <si>
    <t>3141019077_311</t>
  </si>
  <si>
    <t>第九中学</t>
  </si>
  <si>
    <t>3141019082_311</t>
  </si>
  <si>
    <t>第十中学</t>
  </si>
  <si>
    <t>3141003539_311</t>
  </si>
  <si>
    <t>第二中学</t>
  </si>
  <si>
    <t>3141003563_311</t>
  </si>
  <si>
    <t>实验中学</t>
  </si>
  <si>
    <t>3141019042_311</t>
  </si>
  <si>
    <t>外国语中学</t>
  </si>
  <si>
    <t>3141019114_311</t>
  </si>
  <si>
    <t>第十七中学</t>
  </si>
  <si>
    <t>3141019337_311</t>
  </si>
  <si>
    <t>第十八中学</t>
  </si>
  <si>
    <t>附件2</t>
  </si>
  <si>
    <t>沁阳市"十三五"义务教育学校布局规划调整情况登记表</t>
  </si>
  <si>
    <t>办学类型（初中、小学、九年制学校、完中、教学点）</t>
  </si>
  <si>
    <t>驻地城乡类型（城区、镇区、乡村）</t>
  </si>
  <si>
    <t>规划类别（新建、迁建、撤销、合并、恢复、小学撤销后转为教学点）</t>
  </si>
  <si>
    <t>规划投入资金总额（万元）</t>
  </si>
  <si>
    <t>规划校舍投入（万元）</t>
  </si>
  <si>
    <t>规划新增占地面积（平方米）</t>
  </si>
  <si>
    <t>规划新增校舍建设面积（平方米）</t>
  </si>
  <si>
    <t>规划新增仪器设备值（万元）</t>
  </si>
  <si>
    <t>基建项目开工时间</t>
  </si>
  <si>
    <t>基建项目竣工时间</t>
  </si>
  <si>
    <t>备注</t>
  </si>
  <si>
    <t>金秋小学</t>
  </si>
  <si>
    <t>新建</t>
  </si>
  <si>
    <t>宋学义小学</t>
  </si>
  <si>
    <t>第二小学新校区</t>
  </si>
  <si>
    <t>迁建</t>
  </si>
  <si>
    <t>第一小学新校区</t>
  </si>
  <si>
    <t>宋学义中学（实验中学西校区）</t>
  </si>
  <si>
    <t>第二中学新校区</t>
  </si>
  <si>
    <t>金秋中学</t>
  </si>
  <si>
    <t>九年制</t>
  </si>
  <si>
    <t>合并</t>
  </si>
  <si>
    <t>原葛村小学并入</t>
  </si>
  <si>
    <t>沁园街道</t>
  </si>
  <si>
    <t>撤销</t>
  </si>
  <si>
    <t>撤销后改建为幼儿园或其他教育设施</t>
  </si>
  <si>
    <t>沁阳市廖屯小学</t>
  </si>
  <si>
    <t>太行街道</t>
  </si>
  <si>
    <t>注：指"十三五"期间涉及到义务教育学校布局调整的学校，包括：新建、迁建、撤销、合并、恢复、小学撤销后转为教学点。</t>
  </si>
  <si>
    <t>附件3</t>
  </si>
  <si>
    <t>沁阳市"十三五"新建寄宿制义务教育学校情况登记表</t>
  </si>
  <si>
    <t>教学及辅助用房面积（平方米）</t>
  </si>
  <si>
    <t>生活用房面积（平方米）</t>
  </si>
  <si>
    <t>行政办公用房面积（平方米）</t>
  </si>
  <si>
    <t>其他用房面积（平方米）</t>
  </si>
  <si>
    <t>教学用仪器设备值（万元）</t>
  </si>
  <si>
    <t>学生生活设施设备值（万元）</t>
  </si>
  <si>
    <t>规划装备投入（万元）</t>
  </si>
  <si>
    <t>规划征地投入（万元）</t>
  </si>
  <si>
    <t>规划其它投入（万元）</t>
  </si>
  <si>
    <t>已纳入何种规划</t>
  </si>
  <si>
    <t>实施年份</t>
  </si>
  <si>
    <t>沁阳市“十三五”义务教育学校布局规划</t>
  </si>
  <si>
    <t>宋学义中学
（实验中学西校区）</t>
  </si>
  <si>
    <t>注：指"十三五"期间涉及到寄宿制义务教育学校布局调整的学校</t>
  </si>
  <si>
    <t>附件4</t>
  </si>
  <si>
    <t>沁阳市"十三五"改扩建寄宿制义务教育学校基本情况登记表</t>
  </si>
  <si>
    <t>改扩建前是否为寄宿制学校</t>
  </si>
  <si>
    <t>新增占地面积（平方米）</t>
  </si>
  <si>
    <t>新增教学班数（个）</t>
  </si>
  <si>
    <t>新增教职工数（人）</t>
  </si>
  <si>
    <t>新增专任教师（人）</t>
  </si>
  <si>
    <t>新增学生生活服务人员（人）</t>
  </si>
  <si>
    <t>新增在校学生（人）</t>
  </si>
  <si>
    <t>新增寄宿学生（人）</t>
  </si>
  <si>
    <t>新增校舍建筑面积（平方米）</t>
  </si>
  <si>
    <t>新增教学及辅助用房面积（平方米）</t>
  </si>
  <si>
    <t>新增生活用房面积（平方米）</t>
  </si>
  <si>
    <t>新增行政办公用房面积（平方米）</t>
  </si>
  <si>
    <t>新增其他用房面积（平方米）</t>
  </si>
  <si>
    <t>新增教学用仪器设备值（万元）</t>
  </si>
  <si>
    <t>新增学生生活设施设备值（万元）</t>
  </si>
  <si>
    <t>规划投入资金 （万元）</t>
  </si>
  <si>
    <t>规划校舍投入 （万元）</t>
  </si>
  <si>
    <t>规划装备投入 （万元）</t>
  </si>
  <si>
    <t>规划征地投入 （万元）</t>
  </si>
  <si>
    <r>
      <rPr>
        <sz val="9"/>
        <rFont val="仿宋_GB2312"/>
        <charset val="134"/>
      </rPr>
      <t>朱载</t>
    </r>
    <r>
      <rPr>
        <sz val="9"/>
        <rFont val="宋体"/>
        <charset val="134"/>
      </rPr>
      <t>堉</t>
    </r>
    <r>
      <rPr>
        <sz val="9"/>
        <rFont val="仿宋_GB2312"/>
        <charset val="134"/>
      </rPr>
      <t>中学</t>
    </r>
  </si>
  <si>
    <t>沁阳市第八中学</t>
  </si>
  <si>
    <t>九年一贯制</t>
  </si>
  <si>
    <t>沁阳市第九中学</t>
  </si>
  <si>
    <t>沁阳市第十一中学</t>
  </si>
  <si>
    <t>沁阳市第十五中学</t>
  </si>
  <si>
    <t>附件5</t>
  </si>
  <si>
    <t>2020年义务教育学校基本情况登记表</t>
  </si>
  <si>
    <t>学校所在乡、镇、办事处名称</t>
  </si>
  <si>
    <t>规划完成年份</t>
  </si>
  <si>
    <r>
      <rPr>
        <sz val="11"/>
        <rFont val="Times New Roman"/>
        <charset val="134"/>
      </rPr>
      <t>2020</t>
    </r>
    <r>
      <rPr>
        <sz val="11"/>
        <rFont val="宋体"/>
        <charset val="134"/>
      </rPr>
      <t>年</t>
    </r>
  </si>
  <si>
    <t>北金村小学</t>
  </si>
  <si>
    <r>
      <rPr>
        <sz val="9"/>
        <rFont val="仿宋_GB2312"/>
        <charset val="134"/>
      </rPr>
      <t>朱载</t>
    </r>
    <r>
      <rPr>
        <sz val="9"/>
        <rFont val="宋体"/>
        <charset val="134"/>
      </rPr>
      <t>堉</t>
    </r>
    <r>
      <rPr>
        <sz val="9"/>
        <rFont val="仿宋_GB2312"/>
        <charset val="134"/>
      </rPr>
      <t>小学</t>
    </r>
  </si>
  <si>
    <r>
      <rPr>
        <sz val="9"/>
        <rFont val="宋体"/>
        <charset val="134"/>
      </rPr>
      <t>邘</t>
    </r>
    <r>
      <rPr>
        <sz val="9"/>
        <rFont val="仿宋_GB2312"/>
        <charset val="134"/>
      </rPr>
      <t>邰中心小学</t>
    </r>
  </si>
  <si>
    <t>新建学校</t>
  </si>
  <si>
    <t>常平学校</t>
  </si>
  <si>
    <t>改建学校</t>
  </si>
  <si>
    <t>注：此表指到2020年底规划后所有学校的基本情况。</t>
  </si>
</sst>
</file>

<file path=xl/styles.xml><?xml version="1.0" encoding="utf-8"?>
<styleSheet xmlns="http://schemas.openxmlformats.org/spreadsheetml/2006/main">
  <numFmts count="5">
    <numFmt numFmtId="176" formatCode="0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43">
    <font>
      <sz val="11"/>
      <color indexed="8"/>
      <name val="宋体"/>
      <charset val="134"/>
    </font>
    <font>
      <sz val="11"/>
      <color indexed="8"/>
      <name val="宋体"/>
      <charset val="0"/>
    </font>
    <font>
      <sz val="11"/>
      <color indexed="60"/>
      <name val="宋体"/>
      <charset val="0"/>
    </font>
    <font>
      <b/>
      <sz val="11"/>
      <color indexed="63"/>
      <name val="宋体"/>
      <charset val="0"/>
    </font>
    <font>
      <sz val="11"/>
      <color indexed="10"/>
      <name val="宋体"/>
      <charset val="0"/>
    </font>
    <font>
      <sz val="11"/>
      <color indexed="9"/>
      <name val="宋体"/>
      <charset val="0"/>
    </font>
    <font>
      <b/>
      <sz val="11"/>
      <color indexed="52"/>
      <name val="宋体"/>
      <charset val="0"/>
    </font>
    <font>
      <b/>
      <sz val="18"/>
      <color indexed="62"/>
      <name val="宋体"/>
      <charset val="134"/>
    </font>
    <font>
      <b/>
      <sz val="11"/>
      <color indexed="8"/>
      <name val="宋体"/>
      <charset val="0"/>
    </font>
    <font>
      <b/>
      <sz val="11"/>
      <color indexed="62"/>
      <name val="宋体"/>
      <charset val="134"/>
    </font>
    <font>
      <u/>
      <sz val="11"/>
      <color indexed="12"/>
      <name val="宋体"/>
      <charset val="0"/>
    </font>
    <font>
      <sz val="11"/>
      <color indexed="62"/>
      <name val="宋体"/>
      <charset val="0"/>
    </font>
    <font>
      <b/>
      <sz val="11"/>
      <color indexed="9"/>
      <name val="宋体"/>
      <charset val="0"/>
    </font>
    <font>
      <i/>
      <sz val="11"/>
      <color indexed="23"/>
      <name val="宋体"/>
      <charset val="0"/>
    </font>
    <font>
      <b/>
      <sz val="13"/>
      <color indexed="62"/>
      <name val="宋体"/>
      <charset val="134"/>
    </font>
    <font>
      <u/>
      <sz val="11"/>
      <color indexed="20"/>
      <name val="宋体"/>
      <charset val="0"/>
    </font>
    <font>
      <sz val="11"/>
      <color indexed="52"/>
      <name val="宋体"/>
      <charset val="0"/>
    </font>
    <font>
      <sz val="11"/>
      <color indexed="17"/>
      <name val="宋体"/>
      <charset val="0"/>
    </font>
    <font>
      <b/>
      <sz val="15"/>
      <color indexed="62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4"/>
      <name val="黑体"/>
      <charset val="134"/>
    </font>
    <font>
      <sz val="18"/>
      <name val="方正小标宋简体"/>
      <charset val="134"/>
    </font>
    <font>
      <sz val="9"/>
      <name val="方正小标宋简体"/>
      <charset val="134"/>
    </font>
    <font>
      <sz val="9"/>
      <name val="黑体"/>
      <charset val="134"/>
    </font>
    <font>
      <sz val="9"/>
      <name val="仿宋_GB2312"/>
      <charset val="134"/>
    </font>
    <font>
      <sz val="12"/>
      <name val="仿宋_GB2312"/>
      <charset val="134"/>
    </font>
    <font>
      <sz val="11"/>
      <name val="Times New Roman"/>
      <charset val="134"/>
    </font>
    <font>
      <sz val="14"/>
      <color indexed="8"/>
      <name val="黑体"/>
      <charset val="134"/>
    </font>
    <font>
      <sz val="18"/>
      <color indexed="8"/>
      <name val="方正小标宋简体"/>
      <charset val="134"/>
    </font>
    <font>
      <sz val="11"/>
      <color indexed="8"/>
      <name val="Times New Roman"/>
      <charset val="134"/>
    </font>
    <font>
      <sz val="11"/>
      <color indexed="10"/>
      <name val="宋体"/>
      <charset val="134"/>
    </font>
    <font>
      <sz val="16"/>
      <color indexed="8"/>
      <name val="方正小标宋简体"/>
      <charset val="134"/>
    </font>
    <font>
      <sz val="9"/>
      <color indexed="8"/>
      <name val="黑体"/>
      <charset val="134"/>
    </font>
    <font>
      <sz val="11"/>
      <name val="仿宋_GB2312"/>
      <charset val="134"/>
    </font>
    <font>
      <sz val="10"/>
      <color indexed="10"/>
      <name val="黑体"/>
      <charset val="134"/>
    </font>
    <font>
      <sz val="10"/>
      <name val="仿宋_GB2312"/>
      <charset val="134"/>
    </font>
    <font>
      <sz val="10"/>
      <name val="Times New Roman"/>
      <charset val="134"/>
    </font>
    <font>
      <sz val="10"/>
      <name val="黑体"/>
      <charset val="134"/>
    </font>
    <font>
      <sz val="10"/>
      <color indexed="10"/>
      <name val="仿宋_GB2312"/>
      <charset val="134"/>
    </font>
    <font>
      <sz val="9"/>
      <color indexed="8"/>
      <name val="仿宋_GB2312"/>
      <charset val="134"/>
    </font>
    <font>
      <sz val="9"/>
      <color indexed="8"/>
      <name val="宋体"/>
      <charset val="134"/>
    </font>
    <font>
      <sz val="10"/>
      <color indexed="8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3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1" fillId="10" borderId="7" applyNumberFormat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13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3" fillId="2" borderId="6" applyNumberForma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" borderId="7" applyNumberFormat="0" applyAlignment="0" applyProtection="0">
      <alignment vertical="center"/>
    </xf>
    <xf numFmtId="0" fontId="12" fillId="13" borderId="10" applyNumberFormat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</cellStyleXfs>
  <cellXfs count="84">
    <xf numFmtId="0" fontId="0" fillId="0" borderId="0" xfId="0">
      <alignment vertical="center"/>
    </xf>
    <xf numFmtId="0" fontId="19" fillId="2" borderId="0" xfId="0" applyFont="1" applyFill="1" applyBorder="1" applyAlignment="1">
      <alignment horizontal="center" vertical="center"/>
    </xf>
    <xf numFmtId="0" fontId="19" fillId="2" borderId="0" xfId="0" applyFont="1" applyFill="1" applyAlignment="1">
      <alignment horizontal="center" vertical="center"/>
    </xf>
    <xf numFmtId="0" fontId="20" fillId="2" borderId="0" xfId="0" applyFont="1" applyFill="1" applyAlignment="1">
      <alignment horizontal="center" vertical="center"/>
    </xf>
    <xf numFmtId="176" fontId="19" fillId="2" borderId="1" xfId="0" applyNumberFormat="1" applyFont="1" applyFill="1" applyBorder="1" applyAlignment="1">
      <alignment horizontal="center" vertical="center"/>
    </xf>
    <xf numFmtId="0" fontId="19" fillId="2" borderId="1" xfId="0" applyFont="1" applyFill="1" applyBorder="1" applyAlignment="1">
      <alignment horizontal="center" vertical="center"/>
    </xf>
    <xf numFmtId="0" fontId="21" fillId="2" borderId="0" xfId="0" applyFont="1" applyFill="1" applyAlignment="1">
      <alignment horizontal="left" vertical="center"/>
    </xf>
    <xf numFmtId="0" fontId="20" fillId="2" borderId="0" xfId="0" applyFont="1" applyFill="1" applyBorder="1" applyAlignment="1">
      <alignment horizontal="center" vertical="center"/>
    </xf>
    <xf numFmtId="176" fontId="19" fillId="2" borderId="0" xfId="0" applyNumberFormat="1" applyFont="1" applyFill="1" applyBorder="1" applyAlignment="1">
      <alignment horizontal="center" vertical="center"/>
    </xf>
    <xf numFmtId="0" fontId="22" fillId="2" borderId="0" xfId="0" applyFont="1" applyFill="1" applyBorder="1" applyAlignment="1">
      <alignment horizontal="center" vertical="center"/>
    </xf>
    <xf numFmtId="0" fontId="23" fillId="2" borderId="0" xfId="0" applyFont="1" applyFill="1" applyBorder="1" applyAlignment="1">
      <alignment horizontal="center" vertical="center"/>
    </xf>
    <xf numFmtId="0" fontId="24" fillId="0" borderId="1" xfId="0" applyFont="1" applyBorder="1" applyAlignment="1">
      <alignment horizontal="center" vertical="center" wrapText="1"/>
    </xf>
    <xf numFmtId="0" fontId="25" fillId="2" borderId="1" xfId="0" applyFont="1" applyFill="1" applyBorder="1" applyAlignment="1">
      <alignment horizontal="center" vertical="center"/>
    </xf>
    <xf numFmtId="0" fontId="26" fillId="2" borderId="1" xfId="0" applyFont="1" applyFill="1" applyBorder="1" applyAlignment="1">
      <alignment horizontal="center" vertical="center"/>
    </xf>
    <xf numFmtId="176" fontId="27" fillId="2" borderId="1" xfId="0" applyNumberFormat="1" applyFont="1" applyFill="1" applyBorder="1" applyAlignment="1">
      <alignment horizontal="center" vertical="center"/>
    </xf>
    <xf numFmtId="0" fontId="27" fillId="2" borderId="1" xfId="0" applyFont="1" applyFill="1" applyBorder="1" applyAlignment="1">
      <alignment horizontal="center" vertical="center"/>
    </xf>
    <xf numFmtId="0" fontId="20" fillId="2" borderId="1" xfId="0" applyFont="1" applyFill="1" applyBorder="1" applyAlignment="1">
      <alignment horizontal="center" vertical="center"/>
    </xf>
    <xf numFmtId="0" fontId="25" fillId="2" borderId="1" xfId="0" applyFont="1" applyFill="1" applyBorder="1" applyAlignment="1">
      <alignment horizontal="center" vertical="center" wrapText="1"/>
    </xf>
    <xf numFmtId="176" fontId="26" fillId="2" borderId="0" xfId="0" applyNumberFormat="1" applyFont="1" applyFill="1" applyBorder="1" applyAlignment="1">
      <alignment vertical="center"/>
    </xf>
    <xf numFmtId="176" fontId="25" fillId="2" borderId="0" xfId="0" applyNumberFormat="1" applyFont="1" applyFill="1" applyBorder="1" applyAlignment="1">
      <alignment vertical="center"/>
    </xf>
    <xf numFmtId="176" fontId="20" fillId="2" borderId="0" xfId="0" applyNumberFormat="1" applyFont="1" applyFill="1" applyBorder="1" applyAlignment="1">
      <alignment vertical="center"/>
    </xf>
    <xf numFmtId="176" fontId="19" fillId="2" borderId="0" xfId="0" applyNumberFormat="1" applyFont="1" applyFill="1" applyBorder="1" applyAlignment="1">
      <alignment vertical="center"/>
    </xf>
    <xf numFmtId="0" fontId="0" fillId="0" borderId="0" xfId="0" applyFill="1">
      <alignment vertical="center"/>
    </xf>
    <xf numFmtId="0" fontId="0" fillId="0" borderId="0" xfId="0" applyFont="1" applyFill="1">
      <alignment vertical="center"/>
    </xf>
    <xf numFmtId="0" fontId="19" fillId="0" borderId="0" xfId="0" applyFont="1" applyFill="1">
      <alignment vertical="center"/>
    </xf>
    <xf numFmtId="0" fontId="28" fillId="0" borderId="0" xfId="0" applyFont="1">
      <alignment vertical="center"/>
    </xf>
    <xf numFmtId="0" fontId="29" fillId="0" borderId="0" xfId="0" applyFont="1" applyAlignment="1">
      <alignment horizontal="center" vertical="center"/>
    </xf>
    <xf numFmtId="0" fontId="27" fillId="0" borderId="1" xfId="0" applyFont="1" applyFill="1" applyBorder="1" applyAlignment="1">
      <alignment horizontal="center" vertical="center" wrapText="1"/>
    </xf>
    <xf numFmtId="0" fontId="25" fillId="0" borderId="1" xfId="0" applyFont="1" applyFill="1" applyBorder="1" applyAlignment="1">
      <alignment horizontal="center" vertical="center"/>
    </xf>
    <xf numFmtId="0" fontId="27" fillId="0" borderId="1" xfId="0" applyFont="1" applyFill="1" applyBorder="1" applyAlignment="1">
      <alignment horizontal="center" vertical="center"/>
    </xf>
    <xf numFmtId="0" fontId="30" fillId="0" borderId="1" xfId="0" applyFont="1" applyFill="1" applyBorder="1" applyAlignment="1">
      <alignment horizontal="center" vertical="center"/>
    </xf>
    <xf numFmtId="0" fontId="25" fillId="0" borderId="1" xfId="0" applyFont="1" applyFill="1" applyBorder="1" applyAlignment="1">
      <alignment horizontal="center" vertical="center" wrapText="1"/>
    </xf>
    <xf numFmtId="0" fontId="31" fillId="0" borderId="0" xfId="0" applyFont="1">
      <alignment vertical="center"/>
    </xf>
    <xf numFmtId="0" fontId="25" fillId="0" borderId="1" xfId="0" applyFont="1" applyBorder="1" applyAlignment="1">
      <alignment horizontal="left" vertical="center" wrapText="1"/>
    </xf>
    <xf numFmtId="0" fontId="31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19" fillId="0" borderId="0" xfId="0" applyFont="1" applyFill="1" applyAlignment="1">
      <alignment horizontal="center" vertical="center"/>
    </xf>
    <xf numFmtId="0" fontId="28" fillId="0" borderId="0" xfId="0" applyFont="1" applyAlignment="1">
      <alignment horizontal="left" vertical="center"/>
    </xf>
    <xf numFmtId="0" fontId="32" fillId="0" borderId="0" xfId="0" applyFont="1" applyAlignment="1">
      <alignment horizontal="center" vertical="center"/>
    </xf>
    <xf numFmtId="0" fontId="33" fillId="0" borderId="1" xfId="0" applyFont="1" applyBorder="1" applyAlignment="1">
      <alignment horizontal="center" vertical="center" wrapText="1"/>
    </xf>
    <xf numFmtId="0" fontId="34" fillId="0" borderId="0" xfId="0" applyFont="1" applyBorder="1" applyAlignment="1">
      <alignment horizontal="left" vertical="center"/>
    </xf>
    <xf numFmtId="176" fontId="19" fillId="2" borderId="1" xfId="0" applyNumberFormat="1" applyFont="1" applyFill="1" applyBorder="1" applyAlignment="1">
      <alignment vertical="center"/>
    </xf>
    <xf numFmtId="0" fontId="19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>
      <alignment vertical="center"/>
    </xf>
    <xf numFmtId="0" fontId="25" fillId="2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35" fillId="0" borderId="1" xfId="0" applyFont="1" applyBorder="1" applyAlignment="1">
      <alignment horizontal="center" vertical="center" wrapText="1"/>
    </xf>
    <xf numFmtId="0" fontId="36" fillId="2" borderId="1" xfId="0" applyFont="1" applyFill="1" applyBorder="1" applyAlignment="1">
      <alignment horizontal="center" vertical="center"/>
    </xf>
    <xf numFmtId="0" fontId="37" fillId="0" borderId="1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176" fontId="37" fillId="2" borderId="1" xfId="0" applyNumberFormat="1" applyFont="1" applyFill="1" applyBorder="1" applyAlignment="1">
      <alignment horizontal="center" vertical="center"/>
    </xf>
    <xf numFmtId="0" fontId="37" fillId="0" borderId="1" xfId="0" applyFont="1" applyBorder="1" applyAlignment="1">
      <alignment horizontal="center" vertical="center"/>
    </xf>
    <xf numFmtId="0" fontId="36" fillId="0" borderId="1" xfId="0" applyFont="1" applyBorder="1" applyAlignment="1">
      <alignment horizontal="center" vertical="center"/>
    </xf>
    <xf numFmtId="0" fontId="36" fillId="0" borderId="1" xfId="0" applyFont="1" applyBorder="1" applyAlignment="1">
      <alignment horizontal="center" vertical="center" wrapText="1"/>
    </xf>
    <xf numFmtId="0" fontId="34" fillId="0" borderId="2" xfId="0" applyFont="1" applyBorder="1" applyAlignment="1">
      <alignment horizontal="left" vertical="center"/>
    </xf>
    <xf numFmtId="0" fontId="19" fillId="0" borderId="0" xfId="0" applyFont="1" applyFill="1" applyBorder="1" applyAlignment="1">
      <alignment horizontal="left" vertical="center"/>
    </xf>
    <xf numFmtId="176" fontId="0" fillId="0" borderId="0" xfId="0" applyNumberFormat="1">
      <alignment vertical="center"/>
    </xf>
    <xf numFmtId="0" fontId="39" fillId="0" borderId="1" xfId="0" applyFont="1" applyBorder="1" applyAlignment="1">
      <alignment horizontal="center" vertical="center" wrapText="1"/>
    </xf>
    <xf numFmtId="0" fontId="37" fillId="2" borderId="1" xfId="0" applyFont="1" applyFill="1" applyBorder="1" applyAlignment="1">
      <alignment horizontal="center" vertical="center"/>
    </xf>
    <xf numFmtId="0" fontId="36" fillId="0" borderId="1" xfId="0" applyFont="1" applyBorder="1" applyAlignment="1">
      <alignment horizontal="left" vertical="center" wrapText="1"/>
    </xf>
    <xf numFmtId="0" fontId="36" fillId="0" borderId="3" xfId="0" applyFont="1" applyBorder="1" applyAlignment="1">
      <alignment horizontal="left" vertical="center" wrapText="1"/>
    </xf>
    <xf numFmtId="0" fontId="36" fillId="0" borderId="4" xfId="0" applyFont="1" applyBorder="1" applyAlignment="1">
      <alignment horizontal="left" vertical="center" wrapText="1"/>
    </xf>
    <xf numFmtId="0" fontId="36" fillId="0" borderId="5" xfId="0" applyFont="1" applyBorder="1" applyAlignment="1">
      <alignment horizontal="left" vertical="center" wrapText="1"/>
    </xf>
    <xf numFmtId="0" fontId="19" fillId="0" borderId="0" xfId="0" applyFont="1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0" xfId="0" applyFont="1">
      <alignment vertical="center"/>
    </xf>
    <xf numFmtId="0" fontId="40" fillId="0" borderId="0" xfId="0" applyFont="1" applyAlignment="1">
      <alignment horizontal="center" vertical="center"/>
    </xf>
    <xf numFmtId="0" fontId="40" fillId="0" borderId="0" xfId="0" applyFont="1">
      <alignment vertical="center"/>
    </xf>
    <xf numFmtId="0" fontId="40" fillId="2" borderId="0" xfId="0" applyFont="1" applyFill="1">
      <alignment vertical="center"/>
    </xf>
    <xf numFmtId="176" fontId="0" fillId="2" borderId="0" xfId="0" applyNumberFormat="1" applyFill="1">
      <alignment vertical="center"/>
    </xf>
    <xf numFmtId="0" fontId="29" fillId="0" borderId="0" xfId="0" applyFont="1" applyBorder="1" applyAlignment="1">
      <alignment horizontal="center" vertical="center"/>
    </xf>
    <xf numFmtId="0" fontId="40" fillId="0" borderId="0" xfId="0" applyFont="1" applyBorder="1" applyAlignment="1">
      <alignment horizontal="center" vertical="center"/>
    </xf>
    <xf numFmtId="0" fontId="33" fillId="2" borderId="1" xfId="0" applyFont="1" applyFill="1" applyBorder="1" applyAlignment="1">
      <alignment horizontal="center" vertical="center" wrapText="1"/>
    </xf>
    <xf numFmtId="176" fontId="33" fillId="2" borderId="1" xfId="0" applyNumberFormat="1" applyFont="1" applyFill="1" applyBorder="1" applyAlignment="1">
      <alignment horizontal="center" vertical="center" wrapText="1"/>
    </xf>
    <xf numFmtId="0" fontId="40" fillId="0" borderId="1" xfId="0" applyFont="1" applyBorder="1" applyAlignment="1">
      <alignment horizontal="center" vertical="center"/>
    </xf>
    <xf numFmtId="0" fontId="40" fillId="2" borderId="1" xfId="0" applyFont="1" applyFill="1" applyBorder="1" applyAlignment="1">
      <alignment horizontal="center" vertical="center"/>
    </xf>
    <xf numFmtId="176" fontId="0" fillId="2" borderId="1" xfId="0" applyNumberFormat="1" applyFill="1" applyBorder="1" applyAlignment="1">
      <alignment horizontal="center" vertical="center"/>
    </xf>
    <xf numFmtId="0" fontId="40" fillId="0" borderId="1" xfId="0" applyFont="1" applyFill="1" applyBorder="1" applyAlignment="1">
      <alignment horizontal="center" vertical="center"/>
    </xf>
    <xf numFmtId="176" fontId="40" fillId="2" borderId="1" xfId="0" applyNumberFormat="1" applyFont="1" applyFill="1" applyBorder="1" applyAlignment="1">
      <alignment horizontal="center" vertical="center"/>
    </xf>
    <xf numFmtId="0" fontId="41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42" fillId="2" borderId="1" xfId="0" applyFont="1" applyFill="1" applyBorder="1" applyAlignment="1">
      <alignment horizontal="center" vertical="center"/>
    </xf>
    <xf numFmtId="0" fontId="4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强调文字颜色 4" xfId="3"/>
    <cellStyle name="千位分隔[0]" xfId="4" builtinId="6"/>
    <cellStyle name="百分比" xfId="5" builtinId="5"/>
    <cellStyle name="标题" xfId="6"/>
    <cellStyle name="货币[0]" xfId="7" builtinId="7"/>
    <cellStyle name="20% - 强调文字颜色 3" xfId="8"/>
    <cellStyle name="输入" xfId="9"/>
    <cellStyle name="差" xfId="10"/>
    <cellStyle name="40% - 强调文字颜色 3" xfId="11"/>
    <cellStyle name="60% - 强调文字颜色 3" xfId="12"/>
    <cellStyle name="超链接" xfId="13" builtinId="8"/>
    <cellStyle name="已访问的超链接" xfId="14" builtinId="9"/>
    <cellStyle name="注释" xfId="15"/>
    <cellStyle name="警告文本" xfId="16"/>
    <cellStyle name="标题 4" xfId="17"/>
    <cellStyle name="60% - 强调文字颜色 2" xfId="18"/>
    <cellStyle name="解释性文本" xfId="19"/>
    <cellStyle name="标题 1" xfId="20"/>
    <cellStyle name="标题 2" xfId="21"/>
    <cellStyle name="标题 3" xfId="22"/>
    <cellStyle name="60% - 强调文字颜色 1" xfId="23"/>
    <cellStyle name="输出" xfId="24"/>
    <cellStyle name="60% - 强调文字颜色 4" xfId="25"/>
    <cellStyle name="计算" xfId="26"/>
    <cellStyle name="检查单元格" xfId="27"/>
    <cellStyle name="链接单元格" xfId="28"/>
    <cellStyle name="强调文字颜色 2" xfId="29"/>
    <cellStyle name="20% - 强调文字颜色 6" xfId="30"/>
    <cellStyle name="汇总" xfId="31"/>
    <cellStyle name="好" xfId="32"/>
    <cellStyle name="适中" xfId="33"/>
    <cellStyle name="强调文字颜色 1" xfId="34"/>
    <cellStyle name="20% - 强调文字颜色 5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theme" Target="theme/theme1.xml"/><Relationship Id="rId7" Type="http://schemas.openxmlformats.org/officeDocument/2006/relationships/styles" Target="styles.xml"/><Relationship Id="rId8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O141"/>
  <sheetViews>
    <sheetView tabSelected="1" workbookViewId="0">
      <pane ySplit="3" topLeftCell="A4" activePane="bottomLeft" state="frozen"/>
      <selection/>
      <selection pane="bottomLeft" activeCell="A1" sqref="A1"/>
    </sheetView>
  </sheetViews>
  <sheetFormatPr defaultColWidth="9" defaultRowHeight="13.5"/>
  <cols>
    <col min="1" max="1" width="16" style="66" customWidth="1"/>
    <col min="2" max="2" width="12.125" style="67" customWidth="1"/>
    <col min="3" max="3" width="8.875" style="68" customWidth="1"/>
    <col min="4" max="4" width="10.625" style="68" customWidth="1"/>
    <col min="5" max="5" width="5.125" style="68" customWidth="1"/>
    <col min="6" max="6" width="6.625" style="69" customWidth="1"/>
    <col min="7" max="7" width="9.875" style="70" customWidth="1"/>
    <col min="8" max="8" width="6.625" customWidth="1"/>
    <col min="9" max="9" width="6.875" customWidth="1"/>
    <col min="10" max="10" width="8.125" customWidth="1"/>
    <col min="11" max="11" width="8.625" customWidth="1"/>
    <col min="12" max="12" width="7.25" customWidth="1"/>
    <col min="13" max="13" width="6.875" customWidth="1"/>
    <col min="14" max="14" width="7.25" customWidth="1"/>
    <col min="15" max="15" width="12.65" customWidth="1"/>
  </cols>
  <sheetData>
    <row r="1" ht="25" customHeight="1" spans="1:1">
      <c r="A1" s="25" t="s">
        <v>0</v>
      </c>
    </row>
    <row r="2" s="64" customFormat="1" ht="24" spans="1:15">
      <c r="A2" s="71" t="s">
        <v>1</v>
      </c>
      <c r="B2" s="72"/>
      <c r="C2" s="72"/>
      <c r="D2" s="72"/>
      <c r="E2" s="72"/>
      <c r="F2" s="72"/>
      <c r="G2" s="71"/>
      <c r="H2" s="71"/>
      <c r="I2" s="71"/>
      <c r="J2" s="71"/>
      <c r="K2" s="71"/>
      <c r="L2" s="71"/>
      <c r="M2" s="71"/>
      <c r="N2" s="71"/>
      <c r="O2" s="71"/>
    </row>
    <row r="3" ht="33.75" spans="1:15">
      <c r="A3" s="39" t="s">
        <v>2</v>
      </c>
      <c r="B3" s="39" t="s">
        <v>3</v>
      </c>
      <c r="C3" s="39" t="s">
        <v>4</v>
      </c>
      <c r="D3" s="39" t="s">
        <v>5</v>
      </c>
      <c r="E3" s="39" t="s">
        <v>6</v>
      </c>
      <c r="F3" s="73" t="s">
        <v>7</v>
      </c>
      <c r="G3" s="74" t="s">
        <v>8</v>
      </c>
      <c r="H3" s="39" t="s">
        <v>9</v>
      </c>
      <c r="I3" s="39" t="s">
        <v>10</v>
      </c>
      <c r="J3" s="39" t="s">
        <v>11</v>
      </c>
      <c r="K3" s="39" t="s">
        <v>12</v>
      </c>
      <c r="L3" s="39" t="s">
        <v>13</v>
      </c>
      <c r="M3" s="39" t="s">
        <v>14</v>
      </c>
      <c r="N3" s="39" t="s">
        <v>15</v>
      </c>
      <c r="O3" s="39" t="s">
        <v>16</v>
      </c>
    </row>
    <row r="4" spans="1:15">
      <c r="A4" s="45" t="s">
        <v>17</v>
      </c>
      <c r="B4" s="75" t="s">
        <v>18</v>
      </c>
      <c r="C4" s="75" t="s">
        <v>19</v>
      </c>
      <c r="D4" s="75" t="s">
        <v>20</v>
      </c>
      <c r="E4" s="75" t="s">
        <v>21</v>
      </c>
      <c r="F4" s="76" t="s">
        <v>22</v>
      </c>
      <c r="G4" s="77">
        <v>2861</v>
      </c>
      <c r="H4" s="45">
        <v>3</v>
      </c>
      <c r="I4" s="45">
        <v>4</v>
      </c>
      <c r="J4" s="45">
        <v>4</v>
      </c>
      <c r="K4" s="45">
        <f t="shared" ref="K4:K35" si="0">I4-J4</f>
        <v>0</v>
      </c>
      <c r="L4" s="45">
        <v>49</v>
      </c>
      <c r="M4" s="45">
        <v>0</v>
      </c>
      <c r="N4" s="45">
        <v>609</v>
      </c>
      <c r="O4" s="45">
        <v>35.33</v>
      </c>
    </row>
    <row r="5" spans="1:15">
      <c r="A5" s="45" t="s">
        <v>23</v>
      </c>
      <c r="B5" s="75" t="s">
        <v>24</v>
      </c>
      <c r="C5" s="75" t="s">
        <v>25</v>
      </c>
      <c r="D5" s="75" t="s">
        <v>20</v>
      </c>
      <c r="E5" s="75" t="s">
        <v>21</v>
      </c>
      <c r="F5" s="76" t="s">
        <v>22</v>
      </c>
      <c r="G5" s="77">
        <v>3750</v>
      </c>
      <c r="H5" s="45">
        <v>7</v>
      </c>
      <c r="I5" s="45">
        <v>16</v>
      </c>
      <c r="J5" s="45">
        <v>16</v>
      </c>
      <c r="K5" s="45">
        <f>I5-J5</f>
        <v>0</v>
      </c>
      <c r="L5" s="45">
        <v>296</v>
      </c>
      <c r="M5" s="45">
        <v>0</v>
      </c>
      <c r="N5" s="45">
        <v>916</v>
      </c>
      <c r="O5" s="45">
        <v>55.425</v>
      </c>
    </row>
    <row r="6" spans="1:15">
      <c r="A6" s="45" t="s">
        <v>26</v>
      </c>
      <c r="B6" s="75" t="s">
        <v>27</v>
      </c>
      <c r="C6" s="75" t="s">
        <v>25</v>
      </c>
      <c r="D6" s="75" t="s">
        <v>20</v>
      </c>
      <c r="E6" s="75" t="s">
        <v>21</v>
      </c>
      <c r="F6" s="76" t="s">
        <v>22</v>
      </c>
      <c r="G6" s="77">
        <v>29590</v>
      </c>
      <c r="H6" s="45">
        <v>62</v>
      </c>
      <c r="I6" s="45">
        <v>179</v>
      </c>
      <c r="J6" s="45">
        <v>176</v>
      </c>
      <c r="K6" s="45">
        <f>I6-J6</f>
        <v>3</v>
      </c>
      <c r="L6" s="45">
        <v>4421</v>
      </c>
      <c r="M6" s="45">
        <v>0</v>
      </c>
      <c r="N6" s="45">
        <v>16293</v>
      </c>
      <c r="O6" s="45">
        <v>720</v>
      </c>
    </row>
    <row r="7" spans="1:15">
      <c r="A7" s="45" t="s">
        <v>28</v>
      </c>
      <c r="B7" s="75" t="s">
        <v>29</v>
      </c>
      <c r="C7" s="75" t="s">
        <v>25</v>
      </c>
      <c r="D7" s="75" t="s">
        <v>30</v>
      </c>
      <c r="E7" s="75" t="s">
        <v>21</v>
      </c>
      <c r="F7" s="76" t="s">
        <v>22</v>
      </c>
      <c r="G7" s="77">
        <v>16000</v>
      </c>
      <c r="H7" s="45">
        <v>46</v>
      </c>
      <c r="I7" s="45">
        <v>129</v>
      </c>
      <c r="J7" s="45">
        <v>125</v>
      </c>
      <c r="K7" s="45">
        <f>I7-J7</f>
        <v>4</v>
      </c>
      <c r="L7" s="45">
        <v>2951</v>
      </c>
      <c r="M7" s="45">
        <v>0</v>
      </c>
      <c r="N7" s="45">
        <v>6315</v>
      </c>
      <c r="O7" s="45">
        <v>315</v>
      </c>
    </row>
    <row r="8" spans="1:15">
      <c r="A8" s="45" t="s">
        <v>31</v>
      </c>
      <c r="B8" s="75" t="s">
        <v>32</v>
      </c>
      <c r="C8" s="78" t="s">
        <v>19</v>
      </c>
      <c r="D8" s="75" t="s">
        <v>30</v>
      </c>
      <c r="E8" s="75" t="s">
        <v>33</v>
      </c>
      <c r="F8" s="76" t="s">
        <v>22</v>
      </c>
      <c r="G8" s="77">
        <v>8100</v>
      </c>
      <c r="H8" s="45">
        <v>4</v>
      </c>
      <c r="I8" s="45">
        <v>9</v>
      </c>
      <c r="J8" s="45">
        <v>9</v>
      </c>
      <c r="K8" s="45">
        <f>I8-J8</f>
        <v>0</v>
      </c>
      <c r="L8" s="45">
        <v>92</v>
      </c>
      <c r="M8" s="45">
        <v>0</v>
      </c>
      <c r="N8" s="45">
        <v>644</v>
      </c>
      <c r="O8" s="45">
        <v>45</v>
      </c>
    </row>
    <row r="9" spans="1:15">
      <c r="A9" s="45" t="s">
        <v>34</v>
      </c>
      <c r="B9" s="75" t="s">
        <v>35</v>
      </c>
      <c r="C9" s="75" t="s">
        <v>25</v>
      </c>
      <c r="D9" s="75" t="s">
        <v>30</v>
      </c>
      <c r="E9" s="75" t="s">
        <v>21</v>
      </c>
      <c r="F9" s="76" t="s">
        <v>22</v>
      </c>
      <c r="G9" s="77">
        <v>9880</v>
      </c>
      <c r="H9" s="45">
        <v>25</v>
      </c>
      <c r="I9" s="45">
        <v>62</v>
      </c>
      <c r="J9" s="45">
        <v>62</v>
      </c>
      <c r="K9" s="45">
        <f>I9-J9</f>
        <v>0</v>
      </c>
      <c r="L9" s="45">
        <v>1501</v>
      </c>
      <c r="M9" s="45">
        <v>0</v>
      </c>
      <c r="N9" s="45">
        <v>1998</v>
      </c>
      <c r="O9" s="45">
        <v>155</v>
      </c>
    </row>
    <row r="10" spans="1:15">
      <c r="A10" s="45" t="s">
        <v>36</v>
      </c>
      <c r="B10" s="75" t="s">
        <v>37</v>
      </c>
      <c r="C10" s="75" t="s">
        <v>25</v>
      </c>
      <c r="D10" s="75" t="s">
        <v>20</v>
      </c>
      <c r="E10" s="75" t="s">
        <v>21</v>
      </c>
      <c r="F10" s="76" t="s">
        <v>22</v>
      </c>
      <c r="G10" s="77">
        <v>4300</v>
      </c>
      <c r="H10" s="45">
        <v>6</v>
      </c>
      <c r="I10" s="45">
        <v>11</v>
      </c>
      <c r="J10" s="45">
        <v>11</v>
      </c>
      <c r="K10" s="45">
        <f>I10-J10</f>
        <v>0</v>
      </c>
      <c r="L10" s="45">
        <v>97</v>
      </c>
      <c r="M10" s="45">
        <v>0</v>
      </c>
      <c r="N10" s="45">
        <v>637</v>
      </c>
      <c r="O10" s="45">
        <v>38.4</v>
      </c>
    </row>
    <row r="11" spans="1:15">
      <c r="A11" s="45" t="s">
        <v>38</v>
      </c>
      <c r="B11" s="75" t="s">
        <v>39</v>
      </c>
      <c r="C11" s="75" t="s">
        <v>25</v>
      </c>
      <c r="D11" s="75" t="s">
        <v>30</v>
      </c>
      <c r="E11" s="75" t="s">
        <v>21</v>
      </c>
      <c r="F11" s="76" t="s">
        <v>22</v>
      </c>
      <c r="G11" s="77">
        <v>16660</v>
      </c>
      <c r="H11" s="45">
        <v>19</v>
      </c>
      <c r="I11" s="45">
        <v>49</v>
      </c>
      <c r="J11" s="45">
        <v>49</v>
      </c>
      <c r="K11" s="45">
        <f>I11-J11</f>
        <v>0</v>
      </c>
      <c r="L11" s="45">
        <v>969</v>
      </c>
      <c r="M11" s="45">
        <v>0</v>
      </c>
      <c r="N11" s="45">
        <v>1830</v>
      </c>
      <c r="O11" s="45">
        <v>85.74049</v>
      </c>
    </row>
    <row r="12" spans="1:15">
      <c r="A12" s="45" t="s">
        <v>40</v>
      </c>
      <c r="B12" s="75" t="s">
        <v>41</v>
      </c>
      <c r="C12" s="75" t="s">
        <v>25</v>
      </c>
      <c r="D12" s="75" t="s">
        <v>42</v>
      </c>
      <c r="E12" s="75" t="s">
        <v>21</v>
      </c>
      <c r="F12" s="76" t="s">
        <v>22</v>
      </c>
      <c r="G12" s="77">
        <v>6634</v>
      </c>
      <c r="H12" s="45">
        <v>13</v>
      </c>
      <c r="I12" s="45">
        <v>40</v>
      </c>
      <c r="J12" s="45">
        <v>40</v>
      </c>
      <c r="K12" s="45">
        <f>I12-J12</f>
        <v>0</v>
      </c>
      <c r="L12" s="45">
        <v>743</v>
      </c>
      <c r="M12" s="45">
        <v>0</v>
      </c>
      <c r="N12" s="45">
        <v>3862</v>
      </c>
      <c r="O12" s="45">
        <v>147.7356</v>
      </c>
    </row>
    <row r="13" spans="1:15">
      <c r="A13" s="45" t="s">
        <v>43</v>
      </c>
      <c r="B13" s="75" t="s">
        <v>44</v>
      </c>
      <c r="C13" s="75" t="s">
        <v>19</v>
      </c>
      <c r="D13" s="75" t="s">
        <v>20</v>
      </c>
      <c r="E13" s="75" t="s">
        <v>21</v>
      </c>
      <c r="F13" s="76" t="s">
        <v>22</v>
      </c>
      <c r="G13" s="77">
        <v>2400</v>
      </c>
      <c r="H13" s="45">
        <v>2</v>
      </c>
      <c r="I13" s="45">
        <v>9</v>
      </c>
      <c r="J13" s="45">
        <v>9</v>
      </c>
      <c r="K13" s="45">
        <f>I13-J13</f>
        <v>0</v>
      </c>
      <c r="L13" s="45">
        <v>43</v>
      </c>
      <c r="M13" s="45">
        <v>0</v>
      </c>
      <c r="N13" s="45">
        <v>456</v>
      </c>
      <c r="O13" s="45">
        <v>29.4</v>
      </c>
    </row>
    <row r="14" spans="1:15">
      <c r="A14" s="45" t="s">
        <v>45</v>
      </c>
      <c r="B14" s="75" t="s">
        <v>46</v>
      </c>
      <c r="C14" s="75" t="s">
        <v>25</v>
      </c>
      <c r="D14" s="75" t="s">
        <v>20</v>
      </c>
      <c r="E14" s="75" t="s">
        <v>21</v>
      </c>
      <c r="F14" s="76" t="s">
        <v>22</v>
      </c>
      <c r="G14" s="77">
        <v>13340</v>
      </c>
      <c r="H14" s="45">
        <v>24</v>
      </c>
      <c r="I14" s="45">
        <v>35</v>
      </c>
      <c r="J14" s="45">
        <v>34</v>
      </c>
      <c r="K14" s="45">
        <f>I14-J14</f>
        <v>1</v>
      </c>
      <c r="L14" s="45">
        <v>1574</v>
      </c>
      <c r="M14" s="45">
        <v>0</v>
      </c>
      <c r="N14" s="45">
        <v>4400</v>
      </c>
      <c r="O14" s="45">
        <v>180</v>
      </c>
    </row>
    <row r="15" spans="1:15">
      <c r="A15" s="45" t="s">
        <v>47</v>
      </c>
      <c r="B15" s="75" t="s">
        <v>48</v>
      </c>
      <c r="C15" s="75" t="s">
        <v>25</v>
      </c>
      <c r="D15" s="75" t="s">
        <v>20</v>
      </c>
      <c r="E15" s="75" t="s">
        <v>21</v>
      </c>
      <c r="F15" s="76" t="s">
        <v>22</v>
      </c>
      <c r="G15" s="77">
        <v>3201</v>
      </c>
      <c r="H15" s="45">
        <v>19</v>
      </c>
      <c r="I15" s="45">
        <v>34</v>
      </c>
      <c r="J15" s="45">
        <v>34</v>
      </c>
      <c r="K15" s="45">
        <f>I15-J15</f>
        <v>0</v>
      </c>
      <c r="L15" s="45">
        <v>882</v>
      </c>
      <c r="M15" s="45">
        <v>0</v>
      </c>
      <c r="N15" s="45">
        <v>1920</v>
      </c>
      <c r="O15" s="45">
        <v>100.9233</v>
      </c>
    </row>
    <row r="16" spans="1:15">
      <c r="A16" s="45" t="s">
        <v>49</v>
      </c>
      <c r="B16" s="75" t="s">
        <v>50</v>
      </c>
      <c r="C16" s="75" t="s">
        <v>25</v>
      </c>
      <c r="D16" s="75" t="s">
        <v>51</v>
      </c>
      <c r="E16" s="75" t="s">
        <v>21</v>
      </c>
      <c r="F16" s="76" t="s">
        <v>22</v>
      </c>
      <c r="G16" s="77">
        <v>9600</v>
      </c>
      <c r="H16" s="45">
        <v>6</v>
      </c>
      <c r="I16" s="45">
        <v>11</v>
      </c>
      <c r="J16" s="45">
        <v>11</v>
      </c>
      <c r="K16" s="45">
        <f>I16-J16</f>
        <v>0</v>
      </c>
      <c r="L16" s="45">
        <v>104</v>
      </c>
      <c r="M16" s="45">
        <v>0</v>
      </c>
      <c r="N16" s="45">
        <v>832</v>
      </c>
      <c r="O16" s="45">
        <v>45</v>
      </c>
    </row>
    <row r="17" spans="1:15">
      <c r="A17" s="45" t="s">
        <v>52</v>
      </c>
      <c r="B17" s="75" t="s">
        <v>53</v>
      </c>
      <c r="C17" s="75" t="s">
        <v>25</v>
      </c>
      <c r="D17" s="75" t="s">
        <v>42</v>
      </c>
      <c r="E17" s="75" t="s">
        <v>21</v>
      </c>
      <c r="F17" s="76" t="s">
        <v>22</v>
      </c>
      <c r="G17" s="77">
        <v>8333</v>
      </c>
      <c r="H17" s="45">
        <v>6</v>
      </c>
      <c r="I17" s="45">
        <v>11</v>
      </c>
      <c r="J17" s="45">
        <v>11</v>
      </c>
      <c r="K17" s="45">
        <f>I17-J17</f>
        <v>0</v>
      </c>
      <c r="L17" s="45">
        <v>130</v>
      </c>
      <c r="M17" s="45">
        <v>0</v>
      </c>
      <c r="N17" s="45">
        <v>1725</v>
      </c>
      <c r="O17" s="45">
        <v>15.5</v>
      </c>
    </row>
    <row r="18" spans="1:15">
      <c r="A18" s="45" t="s">
        <v>54</v>
      </c>
      <c r="B18" s="75" t="s">
        <v>55</v>
      </c>
      <c r="C18" s="75" t="s">
        <v>19</v>
      </c>
      <c r="D18" s="75" t="s">
        <v>42</v>
      </c>
      <c r="E18" s="75" t="s">
        <v>33</v>
      </c>
      <c r="F18" s="76" t="s">
        <v>22</v>
      </c>
      <c r="G18" s="77">
        <v>1101</v>
      </c>
      <c r="H18" s="45">
        <v>2</v>
      </c>
      <c r="I18" s="45">
        <v>3</v>
      </c>
      <c r="J18" s="45">
        <v>2</v>
      </c>
      <c r="K18" s="45">
        <f>I18-J18</f>
        <v>1</v>
      </c>
      <c r="L18" s="45">
        <v>7</v>
      </c>
      <c r="M18" s="45">
        <v>0</v>
      </c>
      <c r="N18" s="45">
        <v>581</v>
      </c>
      <c r="O18" s="45">
        <v>19.1</v>
      </c>
    </row>
    <row r="19" spans="1:15">
      <c r="A19" s="45" t="s">
        <v>56</v>
      </c>
      <c r="B19" s="75" t="s">
        <v>57</v>
      </c>
      <c r="C19" s="75" t="s">
        <v>19</v>
      </c>
      <c r="D19" s="75" t="s">
        <v>42</v>
      </c>
      <c r="E19" s="75" t="s">
        <v>33</v>
      </c>
      <c r="F19" s="76" t="s">
        <v>22</v>
      </c>
      <c r="G19" s="77">
        <v>2480</v>
      </c>
      <c r="H19" s="45">
        <v>4</v>
      </c>
      <c r="I19" s="45">
        <v>5</v>
      </c>
      <c r="J19" s="45">
        <v>5</v>
      </c>
      <c r="K19" s="45">
        <f>I19-J19</f>
        <v>0</v>
      </c>
      <c r="L19" s="45">
        <v>17</v>
      </c>
      <c r="M19" s="45">
        <v>0</v>
      </c>
      <c r="N19" s="45">
        <v>592</v>
      </c>
      <c r="O19" s="45">
        <v>17</v>
      </c>
    </row>
    <row r="20" spans="1:15">
      <c r="A20" s="45" t="s">
        <v>58</v>
      </c>
      <c r="B20" s="75" t="s">
        <v>59</v>
      </c>
      <c r="C20" s="75" t="s">
        <v>25</v>
      </c>
      <c r="D20" s="75" t="s">
        <v>42</v>
      </c>
      <c r="E20" s="75" t="s">
        <v>33</v>
      </c>
      <c r="F20" s="76" t="s">
        <v>22</v>
      </c>
      <c r="G20" s="77">
        <v>3600</v>
      </c>
      <c r="H20" s="45">
        <v>8</v>
      </c>
      <c r="I20" s="45">
        <v>27</v>
      </c>
      <c r="J20" s="45">
        <v>26</v>
      </c>
      <c r="K20" s="45">
        <f>I20-J20</f>
        <v>1</v>
      </c>
      <c r="L20" s="45">
        <v>266</v>
      </c>
      <c r="M20" s="45">
        <v>0</v>
      </c>
      <c r="N20" s="45">
        <v>1960</v>
      </c>
      <c r="O20" s="45">
        <v>70</v>
      </c>
    </row>
    <row r="21" spans="1:15">
      <c r="A21" s="45" t="s">
        <v>60</v>
      </c>
      <c r="B21" s="75" t="s">
        <v>61</v>
      </c>
      <c r="C21" s="75" t="s">
        <v>19</v>
      </c>
      <c r="D21" s="75" t="s">
        <v>42</v>
      </c>
      <c r="E21" s="75" t="s">
        <v>33</v>
      </c>
      <c r="F21" s="76" t="s">
        <v>22</v>
      </c>
      <c r="G21" s="77">
        <v>3750</v>
      </c>
      <c r="H21" s="45">
        <v>4</v>
      </c>
      <c r="I21" s="45">
        <v>5</v>
      </c>
      <c r="J21" s="45">
        <v>5</v>
      </c>
      <c r="K21" s="45">
        <f>I21-J21</f>
        <v>0</v>
      </c>
      <c r="L21" s="45">
        <v>28</v>
      </c>
      <c r="M21" s="45">
        <v>0</v>
      </c>
      <c r="N21" s="45">
        <v>580</v>
      </c>
      <c r="O21" s="45">
        <v>20</v>
      </c>
    </row>
    <row r="22" spans="1:15">
      <c r="A22" s="45" t="s">
        <v>62</v>
      </c>
      <c r="B22" s="75" t="s">
        <v>63</v>
      </c>
      <c r="C22" s="75" t="s">
        <v>19</v>
      </c>
      <c r="D22" s="75" t="s">
        <v>51</v>
      </c>
      <c r="E22" s="75" t="s">
        <v>21</v>
      </c>
      <c r="F22" s="76" t="s">
        <v>22</v>
      </c>
      <c r="G22" s="77">
        <v>5383</v>
      </c>
      <c r="H22" s="45">
        <v>2</v>
      </c>
      <c r="I22" s="45">
        <v>8</v>
      </c>
      <c r="J22" s="45">
        <v>8</v>
      </c>
      <c r="K22" s="45">
        <f>I22-J22</f>
        <v>0</v>
      </c>
      <c r="L22" s="45">
        <v>44</v>
      </c>
      <c r="M22" s="45">
        <v>0</v>
      </c>
      <c r="N22" s="45">
        <v>838</v>
      </c>
      <c r="O22" s="45">
        <v>20.943644</v>
      </c>
    </row>
    <row r="23" spans="1:15">
      <c r="A23" s="45" t="s">
        <v>64</v>
      </c>
      <c r="B23" s="75" t="s">
        <v>65</v>
      </c>
      <c r="C23" s="75" t="s">
        <v>25</v>
      </c>
      <c r="D23" s="75" t="s">
        <v>66</v>
      </c>
      <c r="E23" s="75" t="s">
        <v>21</v>
      </c>
      <c r="F23" s="76" t="s">
        <v>22</v>
      </c>
      <c r="G23" s="77">
        <v>2668</v>
      </c>
      <c r="H23" s="45">
        <v>6</v>
      </c>
      <c r="I23" s="45">
        <v>12</v>
      </c>
      <c r="J23" s="45">
        <v>12</v>
      </c>
      <c r="K23" s="45">
        <f>I23-J23</f>
        <v>0</v>
      </c>
      <c r="L23" s="45">
        <v>78</v>
      </c>
      <c r="M23" s="45">
        <v>0</v>
      </c>
      <c r="N23" s="45">
        <v>570</v>
      </c>
      <c r="O23" s="45">
        <v>10</v>
      </c>
    </row>
    <row r="24" spans="1:15">
      <c r="A24" s="45" t="s">
        <v>67</v>
      </c>
      <c r="B24" s="75" t="s">
        <v>68</v>
      </c>
      <c r="C24" s="75" t="s">
        <v>25</v>
      </c>
      <c r="D24" s="75" t="s">
        <v>66</v>
      </c>
      <c r="E24" s="75" t="s">
        <v>33</v>
      </c>
      <c r="F24" s="76" t="s">
        <v>22</v>
      </c>
      <c r="G24" s="77">
        <v>13940.88</v>
      </c>
      <c r="H24" s="45">
        <v>6</v>
      </c>
      <c r="I24" s="45">
        <v>17</v>
      </c>
      <c r="J24" s="45">
        <v>17</v>
      </c>
      <c r="K24" s="45">
        <f>I24-J24</f>
        <v>0</v>
      </c>
      <c r="L24" s="45">
        <v>214</v>
      </c>
      <c r="M24" s="45">
        <v>0</v>
      </c>
      <c r="N24" s="45">
        <v>1208</v>
      </c>
      <c r="O24" s="45">
        <v>98.387345</v>
      </c>
    </row>
    <row r="25" spans="1:15">
      <c r="A25" s="45" t="s">
        <v>69</v>
      </c>
      <c r="B25" s="75" t="s">
        <v>70</v>
      </c>
      <c r="C25" s="75" t="s">
        <v>25</v>
      </c>
      <c r="D25" s="75" t="s">
        <v>66</v>
      </c>
      <c r="E25" s="75" t="s">
        <v>33</v>
      </c>
      <c r="F25" s="76" t="s">
        <v>22</v>
      </c>
      <c r="G25" s="77">
        <v>2888.54</v>
      </c>
      <c r="H25" s="45">
        <v>6</v>
      </c>
      <c r="I25" s="45">
        <v>14</v>
      </c>
      <c r="J25" s="45">
        <v>14</v>
      </c>
      <c r="K25" s="45">
        <f>I25-J25</f>
        <v>0</v>
      </c>
      <c r="L25" s="45">
        <v>122</v>
      </c>
      <c r="M25" s="45">
        <v>0</v>
      </c>
      <c r="N25" s="45">
        <v>606</v>
      </c>
      <c r="O25" s="45">
        <v>50.232456</v>
      </c>
    </row>
    <row r="26" spans="1:15">
      <c r="A26" s="45" t="s">
        <v>71</v>
      </c>
      <c r="B26" s="75" t="s">
        <v>72</v>
      </c>
      <c r="C26" s="75" t="s">
        <v>25</v>
      </c>
      <c r="D26" s="75" t="s">
        <v>66</v>
      </c>
      <c r="E26" s="75" t="s">
        <v>33</v>
      </c>
      <c r="F26" s="76" t="s">
        <v>22</v>
      </c>
      <c r="G26" s="77">
        <v>5160</v>
      </c>
      <c r="H26" s="45">
        <v>6</v>
      </c>
      <c r="I26" s="45">
        <v>15</v>
      </c>
      <c r="J26" s="45">
        <v>15</v>
      </c>
      <c r="K26" s="45">
        <f>I26-J26</f>
        <v>0</v>
      </c>
      <c r="L26" s="45">
        <v>110</v>
      </c>
      <c r="M26" s="45">
        <v>0</v>
      </c>
      <c r="N26" s="45">
        <v>1560</v>
      </c>
      <c r="O26" s="45">
        <v>75.5138</v>
      </c>
    </row>
    <row r="27" spans="1:15">
      <c r="A27" s="45" t="s">
        <v>73</v>
      </c>
      <c r="B27" s="75" t="s">
        <v>74</v>
      </c>
      <c r="C27" s="75" t="s">
        <v>25</v>
      </c>
      <c r="D27" s="75" t="s">
        <v>66</v>
      </c>
      <c r="E27" s="75" t="s">
        <v>33</v>
      </c>
      <c r="F27" s="76" t="s">
        <v>22</v>
      </c>
      <c r="G27" s="77">
        <v>16546.23</v>
      </c>
      <c r="H27" s="45">
        <v>6</v>
      </c>
      <c r="I27" s="45">
        <v>23</v>
      </c>
      <c r="J27" s="45">
        <v>23</v>
      </c>
      <c r="K27" s="45">
        <f>I27-J27</f>
        <v>0</v>
      </c>
      <c r="L27" s="45">
        <v>260</v>
      </c>
      <c r="M27" s="45">
        <v>0</v>
      </c>
      <c r="N27" s="45">
        <v>1340</v>
      </c>
      <c r="O27" s="45">
        <v>113.836511</v>
      </c>
    </row>
    <row r="28" spans="1:15">
      <c r="A28" s="45" t="s">
        <v>75</v>
      </c>
      <c r="B28" s="75" t="s">
        <v>76</v>
      </c>
      <c r="C28" s="75" t="s">
        <v>25</v>
      </c>
      <c r="D28" s="75" t="s">
        <v>66</v>
      </c>
      <c r="E28" s="75" t="s">
        <v>33</v>
      </c>
      <c r="F28" s="76" t="s">
        <v>22</v>
      </c>
      <c r="G28" s="77">
        <v>5518</v>
      </c>
      <c r="H28" s="45">
        <v>6</v>
      </c>
      <c r="I28" s="45">
        <v>14</v>
      </c>
      <c r="J28" s="45">
        <v>14</v>
      </c>
      <c r="K28" s="45">
        <f>I28-J28</f>
        <v>0</v>
      </c>
      <c r="L28" s="45">
        <v>153</v>
      </c>
      <c r="M28" s="45">
        <v>0</v>
      </c>
      <c r="N28" s="45">
        <v>1000</v>
      </c>
      <c r="O28" s="45">
        <v>85.6</v>
      </c>
    </row>
    <row r="29" spans="1:15">
      <c r="A29" s="45" t="s">
        <v>77</v>
      </c>
      <c r="B29" s="75" t="s">
        <v>78</v>
      </c>
      <c r="C29" s="75" t="s">
        <v>19</v>
      </c>
      <c r="D29" s="75" t="s">
        <v>66</v>
      </c>
      <c r="E29" s="75" t="s">
        <v>33</v>
      </c>
      <c r="F29" s="76" t="s">
        <v>22</v>
      </c>
      <c r="G29" s="77">
        <v>1380</v>
      </c>
      <c r="H29" s="45">
        <v>2</v>
      </c>
      <c r="I29" s="45">
        <v>2</v>
      </c>
      <c r="J29" s="45">
        <v>2</v>
      </c>
      <c r="K29" s="45">
        <f>I29-J29</f>
        <v>0</v>
      </c>
      <c r="L29" s="45">
        <v>14</v>
      </c>
      <c r="M29" s="45">
        <v>0</v>
      </c>
      <c r="N29" s="45">
        <v>341</v>
      </c>
      <c r="O29" s="45">
        <v>6.5</v>
      </c>
    </row>
    <row r="30" spans="1:15">
      <c r="A30" s="45" t="s">
        <v>79</v>
      </c>
      <c r="B30" s="75" t="s">
        <v>80</v>
      </c>
      <c r="C30" s="75" t="s">
        <v>19</v>
      </c>
      <c r="D30" s="75" t="s">
        <v>66</v>
      </c>
      <c r="E30" s="75" t="s">
        <v>33</v>
      </c>
      <c r="F30" s="76" t="s">
        <v>22</v>
      </c>
      <c r="G30" s="77">
        <v>1100</v>
      </c>
      <c r="H30" s="45">
        <v>2</v>
      </c>
      <c r="I30" s="45">
        <v>2</v>
      </c>
      <c r="J30" s="45">
        <v>2</v>
      </c>
      <c r="K30" s="45">
        <f>I30-J30</f>
        <v>0</v>
      </c>
      <c r="L30" s="45">
        <v>15</v>
      </c>
      <c r="M30" s="45">
        <v>0</v>
      </c>
      <c r="N30" s="45">
        <v>460</v>
      </c>
      <c r="O30" s="45">
        <v>5</v>
      </c>
    </row>
    <row r="31" spans="1:15">
      <c r="A31" s="77" t="s">
        <v>81</v>
      </c>
      <c r="B31" s="79" t="s">
        <v>82</v>
      </c>
      <c r="C31" s="79" t="s">
        <v>25</v>
      </c>
      <c r="D31" s="79" t="s">
        <v>66</v>
      </c>
      <c r="E31" s="79" t="s">
        <v>83</v>
      </c>
      <c r="F31" s="79" t="s">
        <v>22</v>
      </c>
      <c r="G31" s="77">
        <v>5694</v>
      </c>
      <c r="H31" s="45">
        <v>6</v>
      </c>
      <c r="I31" s="45">
        <v>20</v>
      </c>
      <c r="J31" s="45">
        <v>20</v>
      </c>
      <c r="K31" s="45">
        <f>I31-J31</f>
        <v>0</v>
      </c>
      <c r="L31" s="45">
        <v>188</v>
      </c>
      <c r="M31" s="45">
        <v>0</v>
      </c>
      <c r="N31" s="45">
        <v>1328</v>
      </c>
      <c r="O31" s="45">
        <v>60.5</v>
      </c>
    </row>
    <row r="32" spans="1:15">
      <c r="A32" s="77" t="s">
        <v>84</v>
      </c>
      <c r="B32" s="79" t="s">
        <v>85</v>
      </c>
      <c r="C32" s="79" t="s">
        <v>25</v>
      </c>
      <c r="D32" s="79" t="s">
        <v>66</v>
      </c>
      <c r="E32" s="79" t="s">
        <v>33</v>
      </c>
      <c r="F32" s="79" t="s">
        <v>22</v>
      </c>
      <c r="G32" s="77">
        <v>10000</v>
      </c>
      <c r="H32" s="45">
        <v>6</v>
      </c>
      <c r="I32" s="45">
        <v>18</v>
      </c>
      <c r="J32" s="45">
        <v>18</v>
      </c>
      <c r="K32" s="45">
        <f>I32-J32</f>
        <v>0</v>
      </c>
      <c r="L32" s="45">
        <v>207</v>
      </c>
      <c r="M32" s="45">
        <v>0</v>
      </c>
      <c r="N32" s="45">
        <v>539</v>
      </c>
      <c r="O32" s="45">
        <v>37</v>
      </c>
    </row>
    <row r="33" spans="1:15">
      <c r="A33" s="77" t="s">
        <v>86</v>
      </c>
      <c r="B33" s="79" t="s">
        <v>87</v>
      </c>
      <c r="C33" s="79" t="s">
        <v>25</v>
      </c>
      <c r="D33" s="79" t="s">
        <v>66</v>
      </c>
      <c r="E33" s="79" t="s">
        <v>33</v>
      </c>
      <c r="F33" s="79" t="s">
        <v>22</v>
      </c>
      <c r="G33" s="77">
        <v>8000</v>
      </c>
      <c r="H33" s="45">
        <v>6</v>
      </c>
      <c r="I33" s="45">
        <v>9</v>
      </c>
      <c r="J33" s="45">
        <v>9</v>
      </c>
      <c r="K33" s="45">
        <f>I33-J33</f>
        <v>0</v>
      </c>
      <c r="L33" s="45">
        <v>102</v>
      </c>
      <c r="M33" s="45">
        <v>0</v>
      </c>
      <c r="N33" s="45">
        <v>1050</v>
      </c>
      <c r="O33" s="45">
        <v>38.5</v>
      </c>
    </row>
    <row r="34" spans="1:15">
      <c r="A34" s="77" t="s">
        <v>88</v>
      </c>
      <c r="B34" s="79" t="s">
        <v>89</v>
      </c>
      <c r="C34" s="79" t="s">
        <v>25</v>
      </c>
      <c r="D34" s="79" t="s">
        <v>66</v>
      </c>
      <c r="E34" s="79" t="s">
        <v>33</v>
      </c>
      <c r="F34" s="79" t="s">
        <v>22</v>
      </c>
      <c r="G34" s="77">
        <v>5500</v>
      </c>
      <c r="H34" s="45">
        <v>6</v>
      </c>
      <c r="I34" s="45">
        <v>10</v>
      </c>
      <c r="J34" s="45">
        <v>10</v>
      </c>
      <c r="K34" s="45">
        <f>I34-J34</f>
        <v>0</v>
      </c>
      <c r="L34" s="45">
        <v>111</v>
      </c>
      <c r="M34" s="45">
        <v>0</v>
      </c>
      <c r="N34" s="45">
        <v>788</v>
      </c>
      <c r="O34" s="45">
        <v>38.1</v>
      </c>
    </row>
    <row r="35" spans="1:15">
      <c r="A35" s="45" t="s">
        <v>90</v>
      </c>
      <c r="B35" s="75" t="s">
        <v>91</v>
      </c>
      <c r="C35" s="75" t="s">
        <v>25</v>
      </c>
      <c r="D35" s="75" t="s">
        <v>92</v>
      </c>
      <c r="E35" s="75" t="s">
        <v>83</v>
      </c>
      <c r="F35" s="76" t="s">
        <v>22</v>
      </c>
      <c r="G35" s="77">
        <v>5232.35</v>
      </c>
      <c r="H35" s="45">
        <v>14</v>
      </c>
      <c r="I35" s="45">
        <v>49</v>
      </c>
      <c r="J35" s="45">
        <v>47</v>
      </c>
      <c r="K35" s="45">
        <f>I35-J35</f>
        <v>2</v>
      </c>
      <c r="L35" s="45">
        <v>685</v>
      </c>
      <c r="M35" s="45">
        <v>0</v>
      </c>
      <c r="N35" s="45">
        <v>2089.37</v>
      </c>
      <c r="O35" s="45">
        <v>150.455586</v>
      </c>
    </row>
    <row r="36" spans="1:15">
      <c r="A36" s="45" t="s">
        <v>93</v>
      </c>
      <c r="B36" s="75" t="s">
        <v>94</v>
      </c>
      <c r="C36" s="75" t="s">
        <v>19</v>
      </c>
      <c r="D36" s="75" t="s">
        <v>92</v>
      </c>
      <c r="E36" s="75" t="s">
        <v>33</v>
      </c>
      <c r="F36" s="76" t="s">
        <v>22</v>
      </c>
      <c r="G36" s="77">
        <v>1974</v>
      </c>
      <c r="H36" s="45">
        <v>3</v>
      </c>
      <c r="I36" s="45">
        <v>3</v>
      </c>
      <c r="J36" s="45">
        <v>3</v>
      </c>
      <c r="K36" s="45">
        <f t="shared" ref="K36:K67" si="1">I36-J36</f>
        <v>0</v>
      </c>
      <c r="L36" s="45">
        <v>22</v>
      </c>
      <c r="M36" s="45">
        <v>0</v>
      </c>
      <c r="N36" s="45">
        <v>625.19</v>
      </c>
      <c r="O36" s="45">
        <v>32.005432</v>
      </c>
    </row>
    <row r="37" spans="1:15">
      <c r="A37" s="45" t="s">
        <v>95</v>
      </c>
      <c r="B37" s="75" t="s">
        <v>96</v>
      </c>
      <c r="C37" s="75" t="s">
        <v>25</v>
      </c>
      <c r="D37" s="75" t="s">
        <v>92</v>
      </c>
      <c r="E37" s="75" t="s">
        <v>33</v>
      </c>
      <c r="F37" s="76" t="s">
        <v>22</v>
      </c>
      <c r="G37" s="77">
        <v>4500</v>
      </c>
      <c r="H37" s="45">
        <v>6</v>
      </c>
      <c r="I37" s="45">
        <v>9</v>
      </c>
      <c r="J37" s="45">
        <v>9</v>
      </c>
      <c r="K37" s="45">
        <f>I37-J37</f>
        <v>0</v>
      </c>
      <c r="L37" s="45">
        <v>94</v>
      </c>
      <c r="M37" s="45">
        <v>0</v>
      </c>
      <c r="N37" s="45">
        <v>624.03</v>
      </c>
      <c r="O37" s="45">
        <v>32.052525</v>
      </c>
    </row>
    <row r="38" spans="1:15">
      <c r="A38" s="45" t="s">
        <v>97</v>
      </c>
      <c r="B38" s="75" t="s">
        <v>98</v>
      </c>
      <c r="C38" s="75" t="s">
        <v>19</v>
      </c>
      <c r="D38" s="75" t="s">
        <v>92</v>
      </c>
      <c r="E38" s="75" t="s">
        <v>33</v>
      </c>
      <c r="F38" s="76" t="s">
        <v>22</v>
      </c>
      <c r="G38" s="77">
        <v>4848.33</v>
      </c>
      <c r="H38" s="45">
        <v>4</v>
      </c>
      <c r="I38" s="45">
        <v>4</v>
      </c>
      <c r="J38" s="45">
        <v>4</v>
      </c>
      <c r="K38" s="45">
        <f>I38-J38</f>
        <v>0</v>
      </c>
      <c r="L38" s="45">
        <v>59</v>
      </c>
      <c r="M38" s="45">
        <v>0</v>
      </c>
      <c r="N38" s="45">
        <v>760.17</v>
      </c>
      <c r="O38" s="45">
        <v>28.531254</v>
      </c>
    </row>
    <row r="39" spans="1:15">
      <c r="A39" s="45" t="s">
        <v>99</v>
      </c>
      <c r="B39" s="75" t="s">
        <v>100</v>
      </c>
      <c r="C39" s="75" t="s">
        <v>25</v>
      </c>
      <c r="D39" s="75" t="s">
        <v>92</v>
      </c>
      <c r="E39" s="75" t="s">
        <v>33</v>
      </c>
      <c r="F39" s="76" t="s">
        <v>22</v>
      </c>
      <c r="G39" s="77">
        <v>3996.37</v>
      </c>
      <c r="H39" s="45">
        <v>6</v>
      </c>
      <c r="I39" s="45">
        <v>9</v>
      </c>
      <c r="J39" s="45">
        <v>9</v>
      </c>
      <c r="K39" s="45">
        <f>I39-J39</f>
        <v>0</v>
      </c>
      <c r="L39" s="45">
        <v>111</v>
      </c>
      <c r="M39" s="45">
        <v>0</v>
      </c>
      <c r="N39" s="45">
        <v>940.37</v>
      </c>
      <c r="O39" s="45">
        <v>34.503615</v>
      </c>
    </row>
    <row r="40" spans="1:15">
      <c r="A40" s="45" t="s">
        <v>101</v>
      </c>
      <c r="B40" s="75" t="s">
        <v>102</v>
      </c>
      <c r="C40" s="75" t="s">
        <v>19</v>
      </c>
      <c r="D40" s="75" t="s">
        <v>92</v>
      </c>
      <c r="E40" s="75" t="s">
        <v>33</v>
      </c>
      <c r="F40" s="76" t="s">
        <v>22</v>
      </c>
      <c r="G40" s="77">
        <v>5328.01</v>
      </c>
      <c r="H40" s="45">
        <v>4</v>
      </c>
      <c r="I40" s="45">
        <v>5</v>
      </c>
      <c r="J40" s="45">
        <v>5</v>
      </c>
      <c r="K40" s="45">
        <f>I40-J40</f>
        <v>0</v>
      </c>
      <c r="L40" s="45">
        <v>50</v>
      </c>
      <c r="M40" s="45">
        <v>0</v>
      </c>
      <c r="N40" s="45">
        <v>612.32</v>
      </c>
      <c r="O40" s="45">
        <v>34.002316</v>
      </c>
    </row>
    <row r="41" spans="1:15">
      <c r="A41" s="45" t="s">
        <v>103</v>
      </c>
      <c r="B41" s="75" t="s">
        <v>104</v>
      </c>
      <c r="C41" s="75" t="s">
        <v>25</v>
      </c>
      <c r="D41" s="75" t="s">
        <v>92</v>
      </c>
      <c r="E41" s="75" t="s">
        <v>33</v>
      </c>
      <c r="F41" s="76" t="s">
        <v>22</v>
      </c>
      <c r="G41" s="4">
        <v>3355.47</v>
      </c>
      <c r="H41" s="45">
        <v>6</v>
      </c>
      <c r="I41" s="45">
        <v>7</v>
      </c>
      <c r="J41" s="45">
        <v>7</v>
      </c>
      <c r="K41" s="45">
        <f>I41-J41</f>
        <v>0</v>
      </c>
      <c r="L41" s="45">
        <v>84</v>
      </c>
      <c r="M41" s="45">
        <v>0</v>
      </c>
      <c r="N41" s="45">
        <v>830.11</v>
      </c>
      <c r="O41" s="45">
        <v>76.203523</v>
      </c>
    </row>
    <row r="42" spans="1:15">
      <c r="A42" s="45" t="s">
        <v>105</v>
      </c>
      <c r="B42" s="75" t="s">
        <v>106</v>
      </c>
      <c r="C42" s="75" t="s">
        <v>25</v>
      </c>
      <c r="D42" s="75" t="s">
        <v>92</v>
      </c>
      <c r="E42" s="75" t="s">
        <v>33</v>
      </c>
      <c r="F42" s="76" t="s">
        <v>22</v>
      </c>
      <c r="G42" s="77">
        <v>6000.23</v>
      </c>
      <c r="H42" s="45">
        <v>6</v>
      </c>
      <c r="I42" s="45">
        <v>10</v>
      </c>
      <c r="J42" s="45">
        <v>10</v>
      </c>
      <c r="K42" s="45">
        <f>I42-J42</f>
        <v>0</v>
      </c>
      <c r="L42" s="45">
        <v>143</v>
      </c>
      <c r="M42" s="45">
        <v>0</v>
      </c>
      <c r="N42" s="45">
        <v>1360.05</v>
      </c>
      <c r="O42" s="45">
        <v>48.325668</v>
      </c>
    </row>
    <row r="43" spans="1:15">
      <c r="A43" s="45" t="s">
        <v>107</v>
      </c>
      <c r="B43" s="75" t="s">
        <v>108</v>
      </c>
      <c r="C43" s="75" t="s">
        <v>25</v>
      </c>
      <c r="D43" s="75" t="s">
        <v>92</v>
      </c>
      <c r="E43" s="75" t="s">
        <v>33</v>
      </c>
      <c r="F43" s="76" t="s">
        <v>22</v>
      </c>
      <c r="G43" s="77">
        <v>2890.35</v>
      </c>
      <c r="H43" s="45">
        <v>6</v>
      </c>
      <c r="I43" s="45">
        <v>8</v>
      </c>
      <c r="J43" s="45">
        <v>8</v>
      </c>
      <c r="K43" s="45">
        <f>I43-J43</f>
        <v>0</v>
      </c>
      <c r="L43" s="45">
        <v>120</v>
      </c>
      <c r="M43" s="45">
        <v>0</v>
      </c>
      <c r="N43" s="45">
        <v>590.21</v>
      </c>
      <c r="O43" s="45">
        <v>29.050436</v>
      </c>
    </row>
    <row r="44" spans="1:15">
      <c r="A44" s="45" t="s">
        <v>109</v>
      </c>
      <c r="B44" s="75" t="s">
        <v>110</v>
      </c>
      <c r="C44" s="75" t="s">
        <v>25</v>
      </c>
      <c r="D44" s="75" t="s">
        <v>92</v>
      </c>
      <c r="E44" s="75" t="s">
        <v>33</v>
      </c>
      <c r="F44" s="76" t="s">
        <v>22</v>
      </c>
      <c r="G44" s="77">
        <v>6100.01</v>
      </c>
      <c r="H44" s="45">
        <v>5</v>
      </c>
      <c r="I44" s="45">
        <v>6</v>
      </c>
      <c r="J44" s="45">
        <v>6</v>
      </c>
      <c r="K44" s="45">
        <f>I44-J44</f>
        <v>0</v>
      </c>
      <c r="L44" s="45">
        <v>63</v>
      </c>
      <c r="M44" s="45">
        <v>0</v>
      </c>
      <c r="N44" s="45">
        <v>737.18</v>
      </c>
      <c r="O44" s="45">
        <v>47.800001</v>
      </c>
    </row>
    <row r="45" spans="1:15">
      <c r="A45" s="45" t="s">
        <v>111</v>
      </c>
      <c r="B45" s="75" t="s">
        <v>112</v>
      </c>
      <c r="C45" s="75" t="s">
        <v>25</v>
      </c>
      <c r="D45" s="75" t="s">
        <v>113</v>
      </c>
      <c r="E45" s="75" t="s">
        <v>83</v>
      </c>
      <c r="F45" s="76" t="s">
        <v>22</v>
      </c>
      <c r="G45" s="77">
        <v>9604</v>
      </c>
      <c r="H45" s="45">
        <v>12</v>
      </c>
      <c r="I45" s="45">
        <v>35</v>
      </c>
      <c r="J45" s="45">
        <v>35</v>
      </c>
      <c r="K45" s="45">
        <f>I45-J45</f>
        <v>0</v>
      </c>
      <c r="L45" s="45">
        <v>427</v>
      </c>
      <c r="M45" s="45">
        <v>0</v>
      </c>
      <c r="N45" s="45">
        <v>2336</v>
      </c>
      <c r="O45" s="45">
        <v>154.63</v>
      </c>
    </row>
    <row r="46" spans="1:15">
      <c r="A46" s="45" t="s">
        <v>114</v>
      </c>
      <c r="B46" s="75" t="s">
        <v>115</v>
      </c>
      <c r="C46" s="75" t="s">
        <v>19</v>
      </c>
      <c r="D46" s="75" t="s">
        <v>113</v>
      </c>
      <c r="E46" s="75" t="s">
        <v>33</v>
      </c>
      <c r="F46" s="76" t="s">
        <v>22</v>
      </c>
      <c r="G46" s="77">
        <v>2902</v>
      </c>
      <c r="H46" s="45">
        <v>6</v>
      </c>
      <c r="I46" s="45">
        <v>10</v>
      </c>
      <c r="J46" s="45">
        <v>10</v>
      </c>
      <c r="K46" s="45">
        <f>I46-J46</f>
        <v>0</v>
      </c>
      <c r="L46" s="45">
        <v>133</v>
      </c>
      <c r="M46" s="45">
        <v>0</v>
      </c>
      <c r="N46" s="45">
        <v>666</v>
      </c>
      <c r="O46" s="45">
        <v>93</v>
      </c>
    </row>
    <row r="47" spans="1:15">
      <c r="A47" s="45" t="s">
        <v>116</v>
      </c>
      <c r="B47" s="75" t="s">
        <v>117</v>
      </c>
      <c r="C47" s="75" t="s">
        <v>25</v>
      </c>
      <c r="D47" s="75" t="s">
        <v>113</v>
      </c>
      <c r="E47" s="75" t="s">
        <v>33</v>
      </c>
      <c r="F47" s="76" t="s">
        <v>22</v>
      </c>
      <c r="G47" s="77">
        <v>5293</v>
      </c>
      <c r="H47" s="45">
        <v>6</v>
      </c>
      <c r="I47" s="45">
        <v>8</v>
      </c>
      <c r="J47" s="45">
        <v>8</v>
      </c>
      <c r="K47" s="45">
        <f>I47-J47</f>
        <v>0</v>
      </c>
      <c r="L47" s="45">
        <v>54</v>
      </c>
      <c r="M47" s="45">
        <v>0</v>
      </c>
      <c r="N47" s="45">
        <v>630</v>
      </c>
      <c r="O47" s="45">
        <v>41.2</v>
      </c>
    </row>
    <row r="48" spans="1:15">
      <c r="A48" s="45" t="s">
        <v>118</v>
      </c>
      <c r="B48" s="75" t="s">
        <v>119</v>
      </c>
      <c r="C48" s="75" t="s">
        <v>25</v>
      </c>
      <c r="D48" s="75" t="s">
        <v>113</v>
      </c>
      <c r="E48" s="75" t="s">
        <v>33</v>
      </c>
      <c r="F48" s="76" t="s">
        <v>22</v>
      </c>
      <c r="G48" s="77">
        <v>12240</v>
      </c>
      <c r="H48" s="45">
        <v>6</v>
      </c>
      <c r="I48" s="45">
        <v>10</v>
      </c>
      <c r="J48" s="45">
        <v>10</v>
      </c>
      <c r="K48" s="45">
        <f>I48-J48</f>
        <v>0</v>
      </c>
      <c r="L48" s="45">
        <v>100</v>
      </c>
      <c r="M48" s="45">
        <v>0</v>
      </c>
      <c r="N48" s="45">
        <v>1068</v>
      </c>
      <c r="O48" s="45">
        <v>110</v>
      </c>
    </row>
    <row r="49" spans="1:15">
      <c r="A49" s="45" t="s">
        <v>120</v>
      </c>
      <c r="B49" s="75" t="s">
        <v>121</v>
      </c>
      <c r="C49" s="75" t="s">
        <v>25</v>
      </c>
      <c r="D49" s="75" t="s">
        <v>113</v>
      </c>
      <c r="E49" s="75" t="s">
        <v>33</v>
      </c>
      <c r="F49" s="76" t="s">
        <v>22</v>
      </c>
      <c r="G49" s="77">
        <v>6160</v>
      </c>
      <c r="H49" s="45">
        <v>6</v>
      </c>
      <c r="I49" s="45">
        <v>8</v>
      </c>
      <c r="J49" s="45">
        <v>8</v>
      </c>
      <c r="K49" s="45">
        <f>I49-J49</f>
        <v>0</v>
      </c>
      <c r="L49" s="45">
        <v>67</v>
      </c>
      <c r="M49" s="45">
        <v>0</v>
      </c>
      <c r="N49" s="45">
        <v>740</v>
      </c>
      <c r="O49" s="45">
        <v>30</v>
      </c>
    </row>
    <row r="50" spans="1:15">
      <c r="A50" s="45" t="s">
        <v>122</v>
      </c>
      <c r="B50" s="75" t="s">
        <v>123</v>
      </c>
      <c r="C50" s="75" t="s">
        <v>25</v>
      </c>
      <c r="D50" s="75" t="s">
        <v>113</v>
      </c>
      <c r="E50" s="75" t="s">
        <v>33</v>
      </c>
      <c r="F50" s="76" t="s">
        <v>22</v>
      </c>
      <c r="G50" s="77">
        <v>10672</v>
      </c>
      <c r="H50" s="45">
        <v>6</v>
      </c>
      <c r="I50" s="45">
        <v>11</v>
      </c>
      <c r="J50" s="45">
        <v>11</v>
      </c>
      <c r="K50" s="45">
        <f>I50-J50</f>
        <v>0</v>
      </c>
      <c r="L50" s="45">
        <v>205</v>
      </c>
      <c r="M50" s="45">
        <v>0</v>
      </c>
      <c r="N50" s="45">
        <v>997</v>
      </c>
      <c r="O50" s="45">
        <v>48</v>
      </c>
    </row>
    <row r="51" spans="1:15">
      <c r="A51" s="45" t="s">
        <v>124</v>
      </c>
      <c r="B51" s="75" t="s">
        <v>125</v>
      </c>
      <c r="C51" s="75" t="s">
        <v>25</v>
      </c>
      <c r="D51" s="75" t="s">
        <v>113</v>
      </c>
      <c r="E51" s="75" t="s">
        <v>33</v>
      </c>
      <c r="F51" s="76" t="s">
        <v>22</v>
      </c>
      <c r="G51" s="77">
        <v>5500</v>
      </c>
      <c r="H51" s="45">
        <v>6</v>
      </c>
      <c r="I51" s="45">
        <v>8</v>
      </c>
      <c r="J51" s="45">
        <v>8</v>
      </c>
      <c r="K51" s="45">
        <f>I51-J51</f>
        <v>0</v>
      </c>
      <c r="L51" s="45">
        <v>47</v>
      </c>
      <c r="M51" s="45">
        <v>0</v>
      </c>
      <c r="N51" s="45">
        <v>640</v>
      </c>
      <c r="O51" s="45">
        <v>45.9</v>
      </c>
    </row>
    <row r="52" spans="1:15">
      <c r="A52" s="45" t="s">
        <v>126</v>
      </c>
      <c r="B52" s="75" t="s">
        <v>127</v>
      </c>
      <c r="C52" s="75" t="s">
        <v>25</v>
      </c>
      <c r="D52" s="75" t="s">
        <v>113</v>
      </c>
      <c r="E52" s="75" t="s">
        <v>33</v>
      </c>
      <c r="F52" s="76" t="s">
        <v>22</v>
      </c>
      <c r="G52" s="77">
        <v>3200</v>
      </c>
      <c r="H52" s="45">
        <v>6</v>
      </c>
      <c r="I52" s="45">
        <v>13</v>
      </c>
      <c r="J52" s="45">
        <v>13</v>
      </c>
      <c r="K52" s="45">
        <f>I52-J52</f>
        <v>0</v>
      </c>
      <c r="L52" s="45">
        <v>196</v>
      </c>
      <c r="M52" s="45">
        <v>0</v>
      </c>
      <c r="N52" s="45">
        <v>848</v>
      </c>
      <c r="O52" s="45">
        <v>67.9</v>
      </c>
    </row>
    <row r="53" spans="1:15">
      <c r="A53" s="45" t="s">
        <v>128</v>
      </c>
      <c r="B53" s="75" t="s">
        <v>129</v>
      </c>
      <c r="C53" s="75" t="s">
        <v>19</v>
      </c>
      <c r="D53" s="75" t="s">
        <v>113</v>
      </c>
      <c r="E53" s="75" t="s">
        <v>33</v>
      </c>
      <c r="F53" s="76" t="s">
        <v>22</v>
      </c>
      <c r="G53" s="77">
        <v>6400</v>
      </c>
      <c r="H53" s="45">
        <v>3</v>
      </c>
      <c r="I53" s="45">
        <v>3</v>
      </c>
      <c r="J53" s="45">
        <v>3</v>
      </c>
      <c r="K53" s="45">
        <f>I53-J53</f>
        <v>0</v>
      </c>
      <c r="L53" s="45">
        <v>18</v>
      </c>
      <c r="M53" s="45">
        <v>0</v>
      </c>
      <c r="N53" s="45">
        <v>1080</v>
      </c>
      <c r="O53" s="45">
        <v>88.7</v>
      </c>
    </row>
    <row r="54" spans="1:15">
      <c r="A54" s="45" t="s">
        <v>130</v>
      </c>
      <c r="B54" s="75" t="s">
        <v>131</v>
      </c>
      <c r="C54" s="75" t="s">
        <v>25</v>
      </c>
      <c r="D54" s="75" t="s">
        <v>92</v>
      </c>
      <c r="E54" s="75" t="s">
        <v>33</v>
      </c>
      <c r="F54" s="76" t="s">
        <v>22</v>
      </c>
      <c r="G54" s="77">
        <v>13000</v>
      </c>
      <c r="H54" s="45">
        <v>6</v>
      </c>
      <c r="I54" s="45">
        <v>21</v>
      </c>
      <c r="J54" s="45">
        <v>20</v>
      </c>
      <c r="K54" s="45">
        <f>I54-J54</f>
        <v>1</v>
      </c>
      <c r="L54" s="45">
        <v>246</v>
      </c>
      <c r="M54" s="45">
        <v>0</v>
      </c>
      <c r="N54" s="45">
        <v>1245</v>
      </c>
      <c r="O54" s="45">
        <v>169</v>
      </c>
    </row>
    <row r="55" spans="1:15">
      <c r="A55" s="45" t="s">
        <v>132</v>
      </c>
      <c r="B55" s="75" t="s">
        <v>133</v>
      </c>
      <c r="C55" s="75" t="s">
        <v>25</v>
      </c>
      <c r="D55" s="75" t="s">
        <v>92</v>
      </c>
      <c r="E55" s="75" t="s">
        <v>33</v>
      </c>
      <c r="F55" s="76" t="s">
        <v>22</v>
      </c>
      <c r="G55" s="77">
        <v>3998</v>
      </c>
      <c r="H55" s="45">
        <v>4</v>
      </c>
      <c r="I55" s="45">
        <v>8</v>
      </c>
      <c r="J55" s="45">
        <v>8</v>
      </c>
      <c r="K55" s="45">
        <f>I55-J55</f>
        <v>0</v>
      </c>
      <c r="L55" s="45">
        <v>56</v>
      </c>
      <c r="M55" s="45">
        <v>0</v>
      </c>
      <c r="N55" s="45">
        <v>910</v>
      </c>
      <c r="O55" s="45">
        <v>70.16</v>
      </c>
    </row>
    <row r="56" spans="1:15">
      <c r="A56" s="45" t="s">
        <v>134</v>
      </c>
      <c r="B56" s="75" t="s">
        <v>135</v>
      </c>
      <c r="C56" s="75" t="s">
        <v>25</v>
      </c>
      <c r="D56" s="75" t="s">
        <v>92</v>
      </c>
      <c r="E56" s="75" t="s">
        <v>33</v>
      </c>
      <c r="F56" s="76" t="s">
        <v>22</v>
      </c>
      <c r="G56" s="77">
        <v>2264</v>
      </c>
      <c r="H56" s="45">
        <v>7</v>
      </c>
      <c r="I56" s="45">
        <v>19</v>
      </c>
      <c r="J56" s="45">
        <v>19</v>
      </c>
      <c r="K56" s="45">
        <f>I56-J56</f>
        <v>0</v>
      </c>
      <c r="L56" s="45">
        <v>251</v>
      </c>
      <c r="M56" s="45">
        <v>0</v>
      </c>
      <c r="N56" s="45">
        <v>1180</v>
      </c>
      <c r="O56" s="45">
        <v>92.090001</v>
      </c>
    </row>
    <row r="57" spans="1:15">
      <c r="A57" s="45" t="s">
        <v>136</v>
      </c>
      <c r="B57" s="75" t="s">
        <v>137</v>
      </c>
      <c r="C57" s="75" t="s">
        <v>25</v>
      </c>
      <c r="D57" s="75" t="s">
        <v>92</v>
      </c>
      <c r="E57" s="75" t="s">
        <v>33</v>
      </c>
      <c r="F57" s="76" t="s">
        <v>22</v>
      </c>
      <c r="G57" s="77">
        <v>3900</v>
      </c>
      <c r="H57" s="45">
        <v>6</v>
      </c>
      <c r="I57" s="45">
        <v>12</v>
      </c>
      <c r="J57" s="45">
        <v>12</v>
      </c>
      <c r="K57" s="45">
        <f>I57-J57</f>
        <v>0</v>
      </c>
      <c r="L57" s="45">
        <v>123</v>
      </c>
      <c r="M57" s="45">
        <v>0</v>
      </c>
      <c r="N57" s="45">
        <v>930</v>
      </c>
      <c r="O57" s="45">
        <v>71</v>
      </c>
    </row>
    <row r="58" spans="1:15">
      <c r="A58" s="45" t="s">
        <v>138</v>
      </c>
      <c r="B58" s="75" t="s">
        <v>139</v>
      </c>
      <c r="C58" s="75" t="s">
        <v>25</v>
      </c>
      <c r="D58" s="75" t="s">
        <v>92</v>
      </c>
      <c r="E58" s="75" t="s">
        <v>33</v>
      </c>
      <c r="F58" s="76" t="s">
        <v>22</v>
      </c>
      <c r="G58" s="77">
        <v>11596</v>
      </c>
      <c r="H58" s="45">
        <v>6</v>
      </c>
      <c r="I58" s="45">
        <v>16</v>
      </c>
      <c r="J58" s="45">
        <v>16</v>
      </c>
      <c r="K58" s="45">
        <f>I58-J58</f>
        <v>0</v>
      </c>
      <c r="L58" s="45">
        <v>197</v>
      </c>
      <c r="M58" s="45">
        <v>0</v>
      </c>
      <c r="N58" s="45">
        <v>1056</v>
      </c>
      <c r="O58" s="45">
        <v>74</v>
      </c>
    </row>
    <row r="59" spans="1:15">
      <c r="A59" s="45" t="s">
        <v>140</v>
      </c>
      <c r="B59" s="75" t="s">
        <v>141</v>
      </c>
      <c r="C59" s="75" t="s">
        <v>19</v>
      </c>
      <c r="D59" s="75" t="s">
        <v>92</v>
      </c>
      <c r="E59" s="75" t="s">
        <v>33</v>
      </c>
      <c r="F59" s="76" t="s">
        <v>22</v>
      </c>
      <c r="G59" s="77">
        <v>3999</v>
      </c>
      <c r="H59" s="45">
        <v>2</v>
      </c>
      <c r="I59" s="45">
        <v>2</v>
      </c>
      <c r="J59" s="45">
        <v>2</v>
      </c>
      <c r="K59" s="45">
        <f>I59-J59</f>
        <v>0</v>
      </c>
      <c r="L59" s="45">
        <v>6</v>
      </c>
      <c r="M59" s="45">
        <v>0</v>
      </c>
      <c r="N59" s="45">
        <v>730</v>
      </c>
      <c r="O59" s="45">
        <v>72.400001</v>
      </c>
    </row>
    <row r="60" spans="1:15">
      <c r="A60" s="45" t="s">
        <v>142</v>
      </c>
      <c r="B60" s="75" t="s">
        <v>143</v>
      </c>
      <c r="C60" s="75" t="s">
        <v>25</v>
      </c>
      <c r="D60" s="75" t="s">
        <v>144</v>
      </c>
      <c r="E60" s="75" t="s">
        <v>33</v>
      </c>
      <c r="F60" s="76" t="s">
        <v>22</v>
      </c>
      <c r="G60" s="77">
        <v>2320</v>
      </c>
      <c r="H60" s="45">
        <v>6</v>
      </c>
      <c r="I60" s="45">
        <v>10</v>
      </c>
      <c r="J60" s="45">
        <v>10</v>
      </c>
      <c r="K60" s="45">
        <f>I60-J60</f>
        <v>0</v>
      </c>
      <c r="L60" s="45">
        <v>174</v>
      </c>
      <c r="M60" s="45">
        <v>0</v>
      </c>
      <c r="N60" s="45">
        <v>1628</v>
      </c>
      <c r="O60" s="45">
        <v>63</v>
      </c>
    </row>
    <row r="61" spans="1:15">
      <c r="A61" s="45" t="s">
        <v>145</v>
      </c>
      <c r="B61" s="75" t="s">
        <v>146</v>
      </c>
      <c r="C61" s="75" t="s">
        <v>25</v>
      </c>
      <c r="D61" s="75" t="s">
        <v>144</v>
      </c>
      <c r="E61" s="75" t="s">
        <v>33</v>
      </c>
      <c r="F61" s="76" t="s">
        <v>22</v>
      </c>
      <c r="G61" s="77">
        <v>7800</v>
      </c>
      <c r="H61" s="45">
        <v>11</v>
      </c>
      <c r="I61" s="45">
        <v>27</v>
      </c>
      <c r="J61" s="45">
        <v>27</v>
      </c>
      <c r="K61" s="45">
        <f>I61-J61</f>
        <v>0</v>
      </c>
      <c r="L61" s="45">
        <v>369</v>
      </c>
      <c r="M61" s="45">
        <v>0</v>
      </c>
      <c r="N61" s="45">
        <v>1585</v>
      </c>
      <c r="O61" s="45">
        <v>150</v>
      </c>
    </row>
    <row r="62" spans="1:15">
      <c r="A62" s="45" t="s">
        <v>147</v>
      </c>
      <c r="B62" s="75" t="s">
        <v>148</v>
      </c>
      <c r="C62" s="75" t="s">
        <v>19</v>
      </c>
      <c r="D62" s="75" t="s">
        <v>144</v>
      </c>
      <c r="E62" s="75" t="s">
        <v>33</v>
      </c>
      <c r="F62" s="76" t="s">
        <v>22</v>
      </c>
      <c r="G62" s="77">
        <v>1509</v>
      </c>
      <c r="H62" s="45">
        <v>1</v>
      </c>
      <c r="I62" s="45">
        <v>3</v>
      </c>
      <c r="J62" s="45">
        <v>3</v>
      </c>
      <c r="K62" s="45">
        <f>I62-J62</f>
        <v>0</v>
      </c>
      <c r="L62" s="45">
        <v>6</v>
      </c>
      <c r="M62" s="45">
        <v>0</v>
      </c>
      <c r="N62" s="45">
        <v>336</v>
      </c>
      <c r="O62" s="45">
        <v>37.1</v>
      </c>
    </row>
    <row r="63" spans="1:15">
      <c r="A63" s="45" t="s">
        <v>149</v>
      </c>
      <c r="B63" s="75" t="s">
        <v>150</v>
      </c>
      <c r="C63" s="75" t="s">
        <v>25</v>
      </c>
      <c r="D63" s="75" t="s">
        <v>144</v>
      </c>
      <c r="E63" s="75" t="s">
        <v>33</v>
      </c>
      <c r="F63" s="76" t="s">
        <v>22</v>
      </c>
      <c r="G63" s="77">
        <v>4376</v>
      </c>
      <c r="H63" s="45">
        <v>12</v>
      </c>
      <c r="I63" s="45">
        <v>27</v>
      </c>
      <c r="J63" s="45">
        <v>27</v>
      </c>
      <c r="K63" s="45">
        <f>I63-J63</f>
        <v>0</v>
      </c>
      <c r="L63" s="45">
        <v>452</v>
      </c>
      <c r="M63" s="45">
        <v>0</v>
      </c>
      <c r="N63" s="45">
        <v>1296</v>
      </c>
      <c r="O63" s="45">
        <v>57</v>
      </c>
    </row>
    <row r="64" spans="1:15">
      <c r="A64" s="45" t="s">
        <v>151</v>
      </c>
      <c r="B64" s="75" t="s">
        <v>152</v>
      </c>
      <c r="C64" s="75" t="s">
        <v>25</v>
      </c>
      <c r="D64" s="75" t="s">
        <v>144</v>
      </c>
      <c r="E64" s="75" t="s">
        <v>33</v>
      </c>
      <c r="F64" s="76" t="s">
        <v>22</v>
      </c>
      <c r="G64" s="77">
        <v>4720</v>
      </c>
      <c r="H64" s="45">
        <v>6</v>
      </c>
      <c r="I64" s="45">
        <v>10</v>
      </c>
      <c r="J64" s="45">
        <v>10</v>
      </c>
      <c r="K64" s="45">
        <f>I64-J64</f>
        <v>0</v>
      </c>
      <c r="L64" s="45">
        <v>215</v>
      </c>
      <c r="M64" s="45">
        <v>0</v>
      </c>
      <c r="N64" s="45">
        <v>864</v>
      </c>
      <c r="O64" s="45">
        <v>67</v>
      </c>
    </row>
    <row r="65" spans="1:15">
      <c r="A65" s="45" t="s">
        <v>153</v>
      </c>
      <c r="B65" s="75" t="s">
        <v>154</v>
      </c>
      <c r="C65" s="75" t="s">
        <v>19</v>
      </c>
      <c r="D65" s="75" t="s">
        <v>155</v>
      </c>
      <c r="E65" s="75" t="s">
        <v>33</v>
      </c>
      <c r="F65" s="76" t="s">
        <v>22</v>
      </c>
      <c r="G65" s="77">
        <v>6700</v>
      </c>
      <c r="H65" s="45">
        <v>5</v>
      </c>
      <c r="I65" s="45">
        <v>9</v>
      </c>
      <c r="J65" s="45">
        <v>9</v>
      </c>
      <c r="K65" s="45">
        <f>I65-J65</f>
        <v>0</v>
      </c>
      <c r="L65" s="45">
        <v>53</v>
      </c>
      <c r="M65" s="45">
        <v>0</v>
      </c>
      <c r="N65" s="45">
        <v>680</v>
      </c>
      <c r="O65" s="45">
        <v>38.117248</v>
      </c>
    </row>
    <row r="66" spans="1:15">
      <c r="A66" s="45" t="s">
        <v>156</v>
      </c>
      <c r="B66" s="75" t="s">
        <v>157</v>
      </c>
      <c r="C66" s="75" t="s">
        <v>19</v>
      </c>
      <c r="D66" s="75" t="s">
        <v>155</v>
      </c>
      <c r="E66" s="75" t="s">
        <v>33</v>
      </c>
      <c r="F66" s="76" t="s">
        <v>22</v>
      </c>
      <c r="G66" s="77">
        <v>6872</v>
      </c>
      <c r="H66" s="45">
        <v>3</v>
      </c>
      <c r="I66" s="45">
        <v>7</v>
      </c>
      <c r="J66" s="45">
        <v>7</v>
      </c>
      <c r="K66" s="45">
        <f>I66-J66</f>
        <v>0</v>
      </c>
      <c r="L66" s="45">
        <v>8</v>
      </c>
      <c r="M66" s="45">
        <v>0</v>
      </c>
      <c r="N66" s="45">
        <v>542</v>
      </c>
      <c r="O66" s="45">
        <v>28.265</v>
      </c>
    </row>
    <row r="67" spans="1:15">
      <c r="A67" s="45" t="s">
        <v>158</v>
      </c>
      <c r="B67" s="75" t="s">
        <v>159</v>
      </c>
      <c r="C67" s="75" t="s">
        <v>19</v>
      </c>
      <c r="D67" s="75" t="s">
        <v>155</v>
      </c>
      <c r="E67" s="75" t="s">
        <v>33</v>
      </c>
      <c r="F67" s="76" t="s">
        <v>22</v>
      </c>
      <c r="G67" s="77">
        <v>6262</v>
      </c>
      <c r="H67" s="45">
        <v>5</v>
      </c>
      <c r="I67" s="45">
        <v>8</v>
      </c>
      <c r="J67" s="45">
        <v>8</v>
      </c>
      <c r="K67" s="45">
        <f>I67-J67</f>
        <v>0</v>
      </c>
      <c r="L67" s="45">
        <v>77</v>
      </c>
      <c r="M67" s="45">
        <v>0</v>
      </c>
      <c r="N67" s="45">
        <v>646</v>
      </c>
      <c r="O67" s="45">
        <v>38.164669</v>
      </c>
    </row>
    <row r="68" spans="1:15">
      <c r="A68" s="45" t="s">
        <v>160</v>
      </c>
      <c r="B68" s="75" t="s">
        <v>161</v>
      </c>
      <c r="C68" s="75" t="s">
        <v>25</v>
      </c>
      <c r="D68" s="75" t="s">
        <v>155</v>
      </c>
      <c r="E68" s="75" t="s">
        <v>33</v>
      </c>
      <c r="F68" s="76" t="s">
        <v>22</v>
      </c>
      <c r="G68" s="77">
        <v>9900</v>
      </c>
      <c r="H68" s="45">
        <v>6</v>
      </c>
      <c r="I68" s="45">
        <v>19</v>
      </c>
      <c r="J68" s="45">
        <v>19</v>
      </c>
      <c r="K68" s="45">
        <f t="shared" ref="K68:K99" si="2">I68-J68</f>
        <v>0</v>
      </c>
      <c r="L68" s="45">
        <v>154</v>
      </c>
      <c r="M68" s="45">
        <v>0</v>
      </c>
      <c r="N68" s="45">
        <v>940</v>
      </c>
      <c r="O68" s="45">
        <v>39.936148</v>
      </c>
    </row>
    <row r="69" spans="1:15">
      <c r="A69" s="45" t="s">
        <v>162</v>
      </c>
      <c r="B69" s="75" t="s">
        <v>163</v>
      </c>
      <c r="C69" s="75" t="s">
        <v>19</v>
      </c>
      <c r="D69" s="75" t="s">
        <v>155</v>
      </c>
      <c r="E69" s="75" t="s">
        <v>33</v>
      </c>
      <c r="F69" s="76" t="s">
        <v>22</v>
      </c>
      <c r="G69" s="77">
        <v>4776</v>
      </c>
      <c r="H69" s="45">
        <v>5</v>
      </c>
      <c r="I69" s="45">
        <v>7</v>
      </c>
      <c r="J69" s="45">
        <v>7</v>
      </c>
      <c r="K69" s="45">
        <f>I69-J69</f>
        <v>0</v>
      </c>
      <c r="L69" s="45">
        <v>41</v>
      </c>
      <c r="M69" s="45">
        <v>0</v>
      </c>
      <c r="N69" s="45">
        <v>803</v>
      </c>
      <c r="O69" s="45">
        <v>50.589766</v>
      </c>
    </row>
    <row r="70" spans="1:15">
      <c r="A70" s="45" t="s">
        <v>164</v>
      </c>
      <c r="B70" s="75" t="s">
        <v>165</v>
      </c>
      <c r="C70" s="75" t="s">
        <v>19</v>
      </c>
      <c r="D70" s="75" t="s">
        <v>144</v>
      </c>
      <c r="E70" s="75" t="s">
        <v>33</v>
      </c>
      <c r="F70" s="76" t="s">
        <v>22</v>
      </c>
      <c r="G70" s="77">
        <v>3200</v>
      </c>
      <c r="H70" s="45">
        <v>4</v>
      </c>
      <c r="I70" s="45">
        <v>3</v>
      </c>
      <c r="J70" s="45">
        <v>3</v>
      </c>
      <c r="K70" s="45">
        <f>I70-J70</f>
        <v>0</v>
      </c>
      <c r="L70" s="45">
        <v>16</v>
      </c>
      <c r="M70" s="45">
        <v>0</v>
      </c>
      <c r="N70" s="45">
        <v>860</v>
      </c>
      <c r="O70" s="45">
        <v>26</v>
      </c>
    </row>
    <row r="71" spans="1:15">
      <c r="A71" s="45" t="s">
        <v>166</v>
      </c>
      <c r="B71" s="75" t="s">
        <v>167</v>
      </c>
      <c r="C71" s="75" t="s">
        <v>19</v>
      </c>
      <c r="D71" s="75" t="s">
        <v>144</v>
      </c>
      <c r="E71" s="75" t="s">
        <v>33</v>
      </c>
      <c r="F71" s="76" t="s">
        <v>22</v>
      </c>
      <c r="G71" s="77">
        <v>2500</v>
      </c>
      <c r="H71" s="45">
        <v>5</v>
      </c>
      <c r="I71" s="45">
        <v>3</v>
      </c>
      <c r="J71" s="45">
        <v>3</v>
      </c>
      <c r="K71" s="45">
        <f>I71-J71</f>
        <v>0</v>
      </c>
      <c r="L71" s="45">
        <v>25</v>
      </c>
      <c r="M71" s="45">
        <v>0</v>
      </c>
      <c r="N71" s="45">
        <v>480</v>
      </c>
      <c r="O71" s="45">
        <v>20</v>
      </c>
    </row>
    <row r="72" spans="1:15">
      <c r="A72" s="45" t="s">
        <v>168</v>
      </c>
      <c r="B72" s="75" t="s">
        <v>169</v>
      </c>
      <c r="C72" s="75" t="s">
        <v>25</v>
      </c>
      <c r="D72" s="75" t="s">
        <v>144</v>
      </c>
      <c r="E72" s="75" t="s">
        <v>33</v>
      </c>
      <c r="F72" s="76" t="s">
        <v>22</v>
      </c>
      <c r="G72" s="77">
        <v>2231</v>
      </c>
      <c r="H72" s="45">
        <v>6</v>
      </c>
      <c r="I72" s="45">
        <v>7</v>
      </c>
      <c r="J72" s="45">
        <v>7</v>
      </c>
      <c r="K72" s="45">
        <f>I72-J72</f>
        <v>0</v>
      </c>
      <c r="L72" s="45">
        <v>106</v>
      </c>
      <c r="M72" s="45">
        <v>0</v>
      </c>
      <c r="N72" s="45">
        <v>654</v>
      </c>
      <c r="O72" s="45">
        <v>45</v>
      </c>
    </row>
    <row r="73" spans="1:15">
      <c r="A73" s="45" t="s">
        <v>170</v>
      </c>
      <c r="B73" s="75" t="s">
        <v>171</v>
      </c>
      <c r="C73" s="75" t="s">
        <v>25</v>
      </c>
      <c r="D73" s="75" t="s">
        <v>144</v>
      </c>
      <c r="E73" s="75" t="s">
        <v>33</v>
      </c>
      <c r="F73" s="76" t="s">
        <v>22</v>
      </c>
      <c r="G73" s="77">
        <v>10000</v>
      </c>
      <c r="H73" s="45">
        <v>6</v>
      </c>
      <c r="I73" s="45">
        <v>12</v>
      </c>
      <c r="J73" s="45">
        <v>12</v>
      </c>
      <c r="K73" s="45">
        <f>I73-J73</f>
        <v>0</v>
      </c>
      <c r="L73" s="45">
        <v>177</v>
      </c>
      <c r="M73" s="45">
        <v>0</v>
      </c>
      <c r="N73" s="45">
        <v>1824</v>
      </c>
      <c r="O73" s="45">
        <v>55</v>
      </c>
    </row>
    <row r="74" spans="1:15">
      <c r="A74" s="45" t="s">
        <v>172</v>
      </c>
      <c r="B74" s="75" t="s">
        <v>173</v>
      </c>
      <c r="C74" s="75" t="s">
        <v>25</v>
      </c>
      <c r="D74" s="75" t="s">
        <v>144</v>
      </c>
      <c r="E74" s="75" t="s">
        <v>33</v>
      </c>
      <c r="F74" s="76" t="s">
        <v>22</v>
      </c>
      <c r="G74" s="77">
        <v>8828</v>
      </c>
      <c r="H74" s="45">
        <v>6</v>
      </c>
      <c r="I74" s="45">
        <v>25</v>
      </c>
      <c r="J74" s="45">
        <v>25</v>
      </c>
      <c r="K74" s="45">
        <f>I74-J74</f>
        <v>0</v>
      </c>
      <c r="L74" s="45">
        <v>288</v>
      </c>
      <c r="M74" s="45">
        <v>0</v>
      </c>
      <c r="N74" s="45">
        <v>1350</v>
      </c>
      <c r="O74" s="45">
        <v>250</v>
      </c>
    </row>
    <row r="75" spans="1:15">
      <c r="A75" s="45" t="s">
        <v>174</v>
      </c>
      <c r="B75" s="75" t="s">
        <v>175</v>
      </c>
      <c r="C75" s="75" t="s">
        <v>19</v>
      </c>
      <c r="D75" s="75" t="s">
        <v>51</v>
      </c>
      <c r="E75" s="75" t="s">
        <v>33</v>
      </c>
      <c r="F75" s="76" t="s">
        <v>22</v>
      </c>
      <c r="G75" s="77">
        <v>1300</v>
      </c>
      <c r="H75" s="45">
        <v>2</v>
      </c>
      <c r="I75" s="45">
        <v>2</v>
      </c>
      <c r="J75" s="45">
        <v>2</v>
      </c>
      <c r="K75" s="45">
        <f>I75-J75</f>
        <v>0</v>
      </c>
      <c r="L75" s="45">
        <v>24</v>
      </c>
      <c r="M75" s="45">
        <v>0</v>
      </c>
      <c r="N75" s="45">
        <v>240</v>
      </c>
      <c r="O75" s="45">
        <v>24</v>
      </c>
    </row>
    <row r="76" spans="1:15">
      <c r="A76" s="45" t="s">
        <v>176</v>
      </c>
      <c r="B76" s="75" t="s">
        <v>177</v>
      </c>
      <c r="C76" s="75" t="s">
        <v>19</v>
      </c>
      <c r="D76" s="75" t="s">
        <v>51</v>
      </c>
      <c r="E76" s="75" t="s">
        <v>33</v>
      </c>
      <c r="F76" s="76" t="s">
        <v>22</v>
      </c>
      <c r="G76" s="77">
        <v>1198</v>
      </c>
      <c r="H76" s="45">
        <v>2</v>
      </c>
      <c r="I76" s="45">
        <v>2</v>
      </c>
      <c r="J76" s="45">
        <v>2</v>
      </c>
      <c r="K76" s="45">
        <f>I76-J76</f>
        <v>0</v>
      </c>
      <c r="L76" s="45">
        <v>33</v>
      </c>
      <c r="M76" s="45">
        <v>0</v>
      </c>
      <c r="N76" s="45">
        <v>240</v>
      </c>
      <c r="O76" s="45">
        <v>25</v>
      </c>
    </row>
    <row r="77" spans="1:15">
      <c r="A77" s="45" t="s">
        <v>178</v>
      </c>
      <c r="B77" s="75" t="s">
        <v>179</v>
      </c>
      <c r="C77" s="75" t="s">
        <v>25</v>
      </c>
      <c r="D77" s="75" t="s">
        <v>51</v>
      </c>
      <c r="E77" s="75" t="s">
        <v>33</v>
      </c>
      <c r="F77" s="76" t="s">
        <v>22</v>
      </c>
      <c r="G77" s="77">
        <v>8800</v>
      </c>
      <c r="H77" s="45">
        <v>7</v>
      </c>
      <c r="I77" s="45">
        <v>15</v>
      </c>
      <c r="J77" s="45">
        <v>15</v>
      </c>
      <c r="K77" s="45">
        <f>I77-J77</f>
        <v>0</v>
      </c>
      <c r="L77" s="45">
        <v>280</v>
      </c>
      <c r="M77" s="45">
        <v>0</v>
      </c>
      <c r="N77" s="45">
        <v>1080</v>
      </c>
      <c r="O77" s="45">
        <v>27</v>
      </c>
    </row>
    <row r="78" spans="1:15">
      <c r="A78" s="45" t="s">
        <v>180</v>
      </c>
      <c r="B78" s="75" t="s">
        <v>181</v>
      </c>
      <c r="C78" s="75" t="s">
        <v>19</v>
      </c>
      <c r="D78" s="75" t="s">
        <v>182</v>
      </c>
      <c r="E78" s="75" t="s">
        <v>33</v>
      </c>
      <c r="F78" s="76" t="s">
        <v>22</v>
      </c>
      <c r="G78" s="77">
        <v>900</v>
      </c>
      <c r="H78" s="45">
        <v>1</v>
      </c>
      <c r="I78" s="45">
        <v>1</v>
      </c>
      <c r="J78" s="45">
        <v>1</v>
      </c>
      <c r="K78" s="45">
        <f>I78-J78</f>
        <v>0</v>
      </c>
      <c r="L78" s="45">
        <v>6</v>
      </c>
      <c r="M78" s="45">
        <v>0</v>
      </c>
      <c r="N78" s="45">
        <v>146</v>
      </c>
      <c r="O78" s="45">
        <v>6</v>
      </c>
    </row>
    <row r="79" spans="1:15">
      <c r="A79" s="45" t="s">
        <v>183</v>
      </c>
      <c r="B79" s="75" t="s">
        <v>184</v>
      </c>
      <c r="C79" s="75" t="s">
        <v>25</v>
      </c>
      <c r="D79" s="75" t="s">
        <v>182</v>
      </c>
      <c r="E79" s="75" t="s">
        <v>33</v>
      </c>
      <c r="F79" s="76" t="s">
        <v>22</v>
      </c>
      <c r="G79" s="77">
        <v>4396</v>
      </c>
      <c r="H79" s="45">
        <v>6</v>
      </c>
      <c r="I79" s="45">
        <v>11</v>
      </c>
      <c r="J79" s="45">
        <v>11</v>
      </c>
      <c r="K79" s="45">
        <f>I79-J79</f>
        <v>0</v>
      </c>
      <c r="L79" s="45">
        <v>169</v>
      </c>
      <c r="M79" s="45">
        <v>0</v>
      </c>
      <c r="N79" s="45">
        <v>799</v>
      </c>
      <c r="O79" s="45">
        <v>65.25</v>
      </c>
    </row>
    <row r="80" spans="1:15">
      <c r="A80" s="45" t="s">
        <v>185</v>
      </c>
      <c r="B80" s="75" t="s">
        <v>186</v>
      </c>
      <c r="C80" s="75" t="s">
        <v>25</v>
      </c>
      <c r="D80" s="75" t="s">
        <v>182</v>
      </c>
      <c r="E80" s="75" t="s">
        <v>33</v>
      </c>
      <c r="F80" s="76" t="s">
        <v>22</v>
      </c>
      <c r="G80" s="77">
        <v>2930</v>
      </c>
      <c r="H80" s="45">
        <v>6</v>
      </c>
      <c r="I80" s="45">
        <v>10</v>
      </c>
      <c r="J80" s="45">
        <v>10</v>
      </c>
      <c r="K80" s="45">
        <f>I80-J80</f>
        <v>0</v>
      </c>
      <c r="L80" s="45">
        <v>90</v>
      </c>
      <c r="M80" s="45">
        <v>0</v>
      </c>
      <c r="N80" s="45">
        <v>872</v>
      </c>
      <c r="O80" s="45">
        <v>47</v>
      </c>
    </row>
    <row r="81" spans="1:15">
      <c r="A81" s="45" t="s">
        <v>187</v>
      </c>
      <c r="B81" s="75" t="s">
        <v>188</v>
      </c>
      <c r="C81" s="75" t="s">
        <v>25</v>
      </c>
      <c r="D81" s="75" t="s">
        <v>182</v>
      </c>
      <c r="E81" s="75" t="s">
        <v>33</v>
      </c>
      <c r="F81" s="76" t="s">
        <v>22</v>
      </c>
      <c r="G81" s="77">
        <v>7900</v>
      </c>
      <c r="H81" s="45">
        <v>6</v>
      </c>
      <c r="I81" s="45">
        <v>12</v>
      </c>
      <c r="J81" s="45">
        <v>12</v>
      </c>
      <c r="K81" s="45">
        <f>I81-J81</f>
        <v>0</v>
      </c>
      <c r="L81" s="45">
        <v>208</v>
      </c>
      <c r="M81" s="45">
        <v>0</v>
      </c>
      <c r="N81" s="45">
        <v>2134</v>
      </c>
      <c r="O81" s="45">
        <v>76.5</v>
      </c>
    </row>
    <row r="82" spans="1:15">
      <c r="A82" s="45" t="s">
        <v>189</v>
      </c>
      <c r="B82" s="75" t="s">
        <v>190</v>
      </c>
      <c r="C82" s="75" t="s">
        <v>25</v>
      </c>
      <c r="D82" s="75" t="s">
        <v>182</v>
      </c>
      <c r="E82" s="75" t="s">
        <v>83</v>
      </c>
      <c r="F82" s="76" t="s">
        <v>22</v>
      </c>
      <c r="G82" s="77">
        <v>8062</v>
      </c>
      <c r="H82" s="45">
        <v>6</v>
      </c>
      <c r="I82" s="45">
        <v>20</v>
      </c>
      <c r="J82" s="45">
        <v>20</v>
      </c>
      <c r="K82" s="45">
        <f>I82-J82</f>
        <v>0</v>
      </c>
      <c r="L82" s="45">
        <v>302</v>
      </c>
      <c r="M82" s="45">
        <v>0</v>
      </c>
      <c r="N82" s="45">
        <v>1650</v>
      </c>
      <c r="O82" s="45">
        <v>133</v>
      </c>
    </row>
    <row r="83" spans="1:15">
      <c r="A83" s="45" t="s">
        <v>191</v>
      </c>
      <c r="B83" s="75" t="s">
        <v>192</v>
      </c>
      <c r="C83" s="75" t="s">
        <v>25</v>
      </c>
      <c r="D83" s="75" t="s">
        <v>182</v>
      </c>
      <c r="E83" s="75" t="s">
        <v>33</v>
      </c>
      <c r="F83" s="76" t="s">
        <v>22</v>
      </c>
      <c r="G83" s="77">
        <v>16000</v>
      </c>
      <c r="H83" s="45">
        <v>7</v>
      </c>
      <c r="I83" s="45">
        <v>14</v>
      </c>
      <c r="J83" s="45">
        <v>14</v>
      </c>
      <c r="K83" s="45">
        <f>I83-J83</f>
        <v>0</v>
      </c>
      <c r="L83" s="45">
        <v>379</v>
      </c>
      <c r="M83" s="45">
        <v>0</v>
      </c>
      <c r="N83" s="45">
        <v>1320</v>
      </c>
      <c r="O83" s="45">
        <v>217</v>
      </c>
    </row>
    <row r="84" spans="1:15">
      <c r="A84" s="45" t="s">
        <v>193</v>
      </c>
      <c r="B84" s="75" t="s">
        <v>194</v>
      </c>
      <c r="C84" s="75" t="s">
        <v>19</v>
      </c>
      <c r="D84" s="75" t="s">
        <v>182</v>
      </c>
      <c r="E84" s="75" t="s">
        <v>33</v>
      </c>
      <c r="F84" s="76" t="s">
        <v>22</v>
      </c>
      <c r="G84" s="77">
        <v>2320</v>
      </c>
      <c r="H84" s="45">
        <v>3</v>
      </c>
      <c r="I84" s="45">
        <v>4</v>
      </c>
      <c r="J84" s="45">
        <v>4</v>
      </c>
      <c r="K84" s="45">
        <f>I84-J84</f>
        <v>0</v>
      </c>
      <c r="L84" s="45">
        <v>39</v>
      </c>
      <c r="M84" s="45">
        <v>0</v>
      </c>
      <c r="N84" s="45">
        <v>1038</v>
      </c>
      <c r="O84" s="45">
        <v>8</v>
      </c>
    </row>
    <row r="85" spans="1:15">
      <c r="A85" s="45" t="s">
        <v>195</v>
      </c>
      <c r="B85" s="75" t="s">
        <v>196</v>
      </c>
      <c r="C85" s="75" t="s">
        <v>25</v>
      </c>
      <c r="D85" s="75" t="s">
        <v>182</v>
      </c>
      <c r="E85" s="75" t="s">
        <v>33</v>
      </c>
      <c r="F85" s="76" t="s">
        <v>22</v>
      </c>
      <c r="G85" s="77">
        <v>1980</v>
      </c>
      <c r="H85" s="45">
        <v>6</v>
      </c>
      <c r="I85" s="45">
        <v>10</v>
      </c>
      <c r="J85" s="45">
        <v>10</v>
      </c>
      <c r="K85" s="45">
        <f>I85-J85</f>
        <v>0</v>
      </c>
      <c r="L85" s="45">
        <v>136</v>
      </c>
      <c r="M85" s="45">
        <v>0</v>
      </c>
      <c r="N85" s="45">
        <v>450</v>
      </c>
      <c r="O85" s="45">
        <v>75</v>
      </c>
    </row>
    <row r="86" spans="1:15">
      <c r="A86" s="45" t="s">
        <v>197</v>
      </c>
      <c r="B86" s="75" t="s">
        <v>198</v>
      </c>
      <c r="C86" s="75" t="s">
        <v>25</v>
      </c>
      <c r="D86" s="75" t="s">
        <v>182</v>
      </c>
      <c r="E86" s="75" t="s">
        <v>33</v>
      </c>
      <c r="F86" s="76" t="s">
        <v>22</v>
      </c>
      <c r="G86" s="77">
        <v>3750</v>
      </c>
      <c r="H86" s="45">
        <v>3</v>
      </c>
      <c r="I86" s="45">
        <v>6</v>
      </c>
      <c r="J86" s="45">
        <v>6</v>
      </c>
      <c r="K86" s="45">
        <f>I86-J86</f>
        <v>0</v>
      </c>
      <c r="L86" s="45">
        <v>63</v>
      </c>
      <c r="M86" s="45">
        <v>0</v>
      </c>
      <c r="N86" s="45">
        <v>750</v>
      </c>
      <c r="O86" s="45">
        <v>26</v>
      </c>
    </row>
    <row r="87" spans="1:15">
      <c r="A87" s="45" t="s">
        <v>199</v>
      </c>
      <c r="B87" s="75" t="s">
        <v>163</v>
      </c>
      <c r="C87" s="75" t="s">
        <v>19</v>
      </c>
      <c r="D87" s="75" t="s">
        <v>182</v>
      </c>
      <c r="E87" s="75" t="s">
        <v>33</v>
      </c>
      <c r="F87" s="76" t="s">
        <v>22</v>
      </c>
      <c r="G87" s="77">
        <v>2798</v>
      </c>
      <c r="H87" s="45">
        <v>1</v>
      </c>
      <c r="I87" s="45">
        <v>1</v>
      </c>
      <c r="J87" s="45">
        <v>1</v>
      </c>
      <c r="K87" s="45">
        <f>I87-J87</f>
        <v>0</v>
      </c>
      <c r="L87" s="45">
        <v>3</v>
      </c>
      <c r="M87" s="45">
        <v>0</v>
      </c>
      <c r="N87" s="45">
        <v>45</v>
      </c>
      <c r="O87" s="45">
        <v>6</v>
      </c>
    </row>
    <row r="88" spans="1:15">
      <c r="A88" s="45" t="s">
        <v>200</v>
      </c>
      <c r="B88" s="75" t="s">
        <v>201</v>
      </c>
      <c r="C88" s="75" t="s">
        <v>25</v>
      </c>
      <c r="D88" s="75" t="s">
        <v>182</v>
      </c>
      <c r="E88" s="75" t="s">
        <v>33</v>
      </c>
      <c r="F88" s="76" t="s">
        <v>22</v>
      </c>
      <c r="G88" s="77">
        <v>4900</v>
      </c>
      <c r="H88" s="45">
        <v>6</v>
      </c>
      <c r="I88" s="45">
        <v>10</v>
      </c>
      <c r="J88" s="45">
        <v>10</v>
      </c>
      <c r="K88" s="45">
        <f>I88-J88</f>
        <v>0</v>
      </c>
      <c r="L88" s="45">
        <v>147</v>
      </c>
      <c r="M88" s="45">
        <v>0</v>
      </c>
      <c r="N88" s="45">
        <v>600</v>
      </c>
      <c r="O88" s="45">
        <v>25.5</v>
      </c>
    </row>
    <row r="89" spans="1:15">
      <c r="A89" s="45" t="s">
        <v>202</v>
      </c>
      <c r="B89" s="75" t="s">
        <v>203</v>
      </c>
      <c r="C89" s="75" t="s">
        <v>19</v>
      </c>
      <c r="D89" s="75" t="s">
        <v>155</v>
      </c>
      <c r="E89" s="75" t="s">
        <v>33</v>
      </c>
      <c r="F89" s="76" t="s">
        <v>22</v>
      </c>
      <c r="G89" s="77">
        <v>6216</v>
      </c>
      <c r="H89" s="45">
        <v>3</v>
      </c>
      <c r="I89" s="45">
        <v>5</v>
      </c>
      <c r="J89" s="45">
        <v>5</v>
      </c>
      <c r="K89" s="45">
        <f>I89-J89</f>
        <v>0</v>
      </c>
      <c r="L89" s="45">
        <v>20</v>
      </c>
      <c r="M89" s="45">
        <v>0</v>
      </c>
      <c r="N89" s="45">
        <v>324</v>
      </c>
      <c r="O89" s="45">
        <v>42</v>
      </c>
    </row>
    <row r="90" spans="1:15">
      <c r="A90" s="45" t="s">
        <v>204</v>
      </c>
      <c r="B90" s="75" t="s">
        <v>205</v>
      </c>
      <c r="C90" s="75" t="s">
        <v>19</v>
      </c>
      <c r="D90" s="75" t="s">
        <v>155</v>
      </c>
      <c r="E90" s="75" t="s">
        <v>33</v>
      </c>
      <c r="F90" s="76" t="s">
        <v>22</v>
      </c>
      <c r="G90" s="77">
        <v>4200</v>
      </c>
      <c r="H90" s="45">
        <v>6</v>
      </c>
      <c r="I90" s="45">
        <v>10</v>
      </c>
      <c r="J90" s="45">
        <v>10</v>
      </c>
      <c r="K90" s="45">
        <f>I90-J90</f>
        <v>0</v>
      </c>
      <c r="L90" s="45">
        <v>66</v>
      </c>
      <c r="M90" s="45">
        <v>0</v>
      </c>
      <c r="N90" s="45">
        <v>607</v>
      </c>
      <c r="O90" s="45">
        <v>35.9</v>
      </c>
    </row>
    <row r="91" spans="1:15">
      <c r="A91" s="45" t="s">
        <v>206</v>
      </c>
      <c r="B91" s="75" t="s">
        <v>207</v>
      </c>
      <c r="C91" s="75" t="s">
        <v>19</v>
      </c>
      <c r="D91" s="75" t="s">
        <v>155</v>
      </c>
      <c r="E91" s="75" t="s">
        <v>33</v>
      </c>
      <c r="F91" s="76" t="s">
        <v>22</v>
      </c>
      <c r="G91" s="77">
        <v>6226.41166320166</v>
      </c>
      <c r="H91" s="45">
        <v>4</v>
      </c>
      <c r="I91" s="45">
        <v>8</v>
      </c>
      <c r="J91" s="45">
        <v>8</v>
      </c>
      <c r="K91" s="45">
        <f>I91-J91</f>
        <v>0</v>
      </c>
      <c r="L91" s="45">
        <v>20</v>
      </c>
      <c r="M91" s="45">
        <v>0</v>
      </c>
      <c r="N91" s="45">
        <v>232</v>
      </c>
      <c r="O91" s="45">
        <v>40.3</v>
      </c>
    </row>
    <row r="92" spans="1:15">
      <c r="A92" s="45" t="s">
        <v>208</v>
      </c>
      <c r="B92" s="75" t="s">
        <v>209</v>
      </c>
      <c r="C92" s="75" t="s">
        <v>25</v>
      </c>
      <c r="D92" s="75" t="s">
        <v>155</v>
      </c>
      <c r="E92" s="75" t="s">
        <v>33</v>
      </c>
      <c r="F92" s="76" t="s">
        <v>22</v>
      </c>
      <c r="G92" s="77">
        <v>2600</v>
      </c>
      <c r="H92" s="45">
        <v>6</v>
      </c>
      <c r="I92" s="45">
        <v>19</v>
      </c>
      <c r="J92" s="45">
        <v>19</v>
      </c>
      <c r="K92" s="45">
        <f>I92-J92</f>
        <v>0</v>
      </c>
      <c r="L92" s="45">
        <v>123</v>
      </c>
      <c r="M92" s="45">
        <v>0</v>
      </c>
      <c r="N92" s="45">
        <v>764</v>
      </c>
      <c r="O92" s="45">
        <v>54.6</v>
      </c>
    </row>
    <row r="93" spans="1:15">
      <c r="A93" s="45" t="s">
        <v>210</v>
      </c>
      <c r="B93" s="75" t="s">
        <v>211</v>
      </c>
      <c r="C93" s="75" t="s">
        <v>25</v>
      </c>
      <c r="D93" s="75" t="s">
        <v>155</v>
      </c>
      <c r="E93" s="75" t="s">
        <v>33</v>
      </c>
      <c r="F93" s="76" t="s">
        <v>22</v>
      </c>
      <c r="G93" s="77">
        <v>6257.26359886202</v>
      </c>
      <c r="H93" s="45">
        <v>7</v>
      </c>
      <c r="I93" s="45">
        <v>22</v>
      </c>
      <c r="J93" s="45">
        <v>22</v>
      </c>
      <c r="K93" s="45">
        <f>I93-J93</f>
        <v>0</v>
      </c>
      <c r="L93" s="45">
        <v>168</v>
      </c>
      <c r="M93" s="45">
        <v>0</v>
      </c>
      <c r="N93" s="45">
        <v>789</v>
      </c>
      <c r="O93" s="45">
        <v>230.6</v>
      </c>
    </row>
    <row r="94" spans="1:15">
      <c r="A94" s="45" t="s">
        <v>212</v>
      </c>
      <c r="B94" s="75" t="s">
        <v>213</v>
      </c>
      <c r="C94" s="75" t="s">
        <v>25</v>
      </c>
      <c r="D94" s="75" t="s">
        <v>155</v>
      </c>
      <c r="E94" s="75" t="s">
        <v>83</v>
      </c>
      <c r="F94" s="76" t="s">
        <v>22</v>
      </c>
      <c r="G94" s="4">
        <v>23650</v>
      </c>
      <c r="H94" s="45">
        <v>6</v>
      </c>
      <c r="I94" s="45">
        <v>28</v>
      </c>
      <c r="J94" s="45">
        <v>28</v>
      </c>
      <c r="K94" s="45">
        <f>I94-J94</f>
        <v>0</v>
      </c>
      <c r="L94" s="45">
        <v>178</v>
      </c>
      <c r="M94" s="45">
        <v>0</v>
      </c>
      <c r="N94" s="45">
        <v>1746</v>
      </c>
      <c r="O94" s="45">
        <v>101</v>
      </c>
    </row>
    <row r="95" spans="1:15">
      <c r="A95" s="45" t="s">
        <v>214</v>
      </c>
      <c r="B95" s="75" t="s">
        <v>57</v>
      </c>
      <c r="C95" s="75" t="s">
        <v>25</v>
      </c>
      <c r="D95" s="75" t="s">
        <v>155</v>
      </c>
      <c r="E95" s="75" t="s">
        <v>33</v>
      </c>
      <c r="F95" s="76" t="s">
        <v>22</v>
      </c>
      <c r="G95" s="77">
        <v>4800</v>
      </c>
      <c r="H95" s="45">
        <v>6</v>
      </c>
      <c r="I95" s="45">
        <v>11</v>
      </c>
      <c r="J95" s="45">
        <v>11</v>
      </c>
      <c r="K95" s="45">
        <f>I95-J95</f>
        <v>0</v>
      </c>
      <c r="L95" s="45">
        <v>86</v>
      </c>
      <c r="M95" s="45">
        <v>0</v>
      </c>
      <c r="N95" s="45">
        <v>618</v>
      </c>
      <c r="O95" s="45">
        <v>50</v>
      </c>
    </row>
    <row r="96" spans="1:15">
      <c r="A96" s="45" t="s">
        <v>215</v>
      </c>
      <c r="B96" s="75" t="s">
        <v>216</v>
      </c>
      <c r="C96" s="75" t="s">
        <v>19</v>
      </c>
      <c r="D96" s="75" t="s">
        <v>155</v>
      </c>
      <c r="E96" s="75" t="s">
        <v>33</v>
      </c>
      <c r="F96" s="76" t="s">
        <v>22</v>
      </c>
      <c r="G96" s="77">
        <v>8003</v>
      </c>
      <c r="H96" s="45">
        <v>5</v>
      </c>
      <c r="I96" s="45">
        <v>9</v>
      </c>
      <c r="J96" s="45">
        <v>9</v>
      </c>
      <c r="K96" s="45">
        <f>I96-J96</f>
        <v>0</v>
      </c>
      <c r="L96" s="45">
        <v>26</v>
      </c>
      <c r="M96" s="45">
        <v>0</v>
      </c>
      <c r="N96" s="45">
        <v>350</v>
      </c>
      <c r="O96" s="45">
        <v>64.6</v>
      </c>
    </row>
    <row r="97" spans="1:15">
      <c r="A97" s="45" t="s">
        <v>217</v>
      </c>
      <c r="B97" s="75" t="s">
        <v>218</v>
      </c>
      <c r="C97" s="75" t="s">
        <v>25</v>
      </c>
      <c r="D97" s="75" t="s">
        <v>155</v>
      </c>
      <c r="E97" s="75" t="s">
        <v>33</v>
      </c>
      <c r="F97" s="76" t="s">
        <v>22</v>
      </c>
      <c r="G97" s="77">
        <v>22480</v>
      </c>
      <c r="H97" s="45">
        <v>6</v>
      </c>
      <c r="I97" s="45">
        <v>17</v>
      </c>
      <c r="J97" s="45">
        <v>17</v>
      </c>
      <c r="K97" s="45">
        <f>I97-J97</f>
        <v>0</v>
      </c>
      <c r="L97" s="45">
        <v>146</v>
      </c>
      <c r="M97" s="45">
        <v>0</v>
      </c>
      <c r="N97" s="45">
        <v>1150</v>
      </c>
      <c r="O97" s="45">
        <v>94.6</v>
      </c>
    </row>
    <row r="98" spans="1:15">
      <c r="A98" s="45" t="s">
        <v>219</v>
      </c>
      <c r="B98" s="75" t="s">
        <v>220</v>
      </c>
      <c r="C98" s="75" t="s">
        <v>25</v>
      </c>
      <c r="D98" s="75" t="s">
        <v>221</v>
      </c>
      <c r="E98" s="75" t="s">
        <v>33</v>
      </c>
      <c r="F98" s="76" t="s">
        <v>22</v>
      </c>
      <c r="G98" s="77">
        <v>5600.34</v>
      </c>
      <c r="H98" s="45">
        <v>6</v>
      </c>
      <c r="I98" s="45">
        <v>8</v>
      </c>
      <c r="J98" s="45">
        <v>8</v>
      </c>
      <c r="K98" s="45">
        <f>I98-J98</f>
        <v>0</v>
      </c>
      <c r="L98" s="45">
        <v>94</v>
      </c>
      <c r="M98" s="45">
        <v>0</v>
      </c>
      <c r="N98" s="45">
        <v>475</v>
      </c>
      <c r="O98" s="45">
        <v>28.148526</v>
      </c>
    </row>
    <row r="99" spans="1:15">
      <c r="A99" s="45" t="s">
        <v>222</v>
      </c>
      <c r="B99" s="75" t="s">
        <v>223</v>
      </c>
      <c r="C99" s="75" t="s">
        <v>25</v>
      </c>
      <c r="D99" s="75" t="s">
        <v>221</v>
      </c>
      <c r="E99" s="75" t="s">
        <v>33</v>
      </c>
      <c r="F99" s="76" t="s">
        <v>22</v>
      </c>
      <c r="G99" s="77">
        <v>3500.16</v>
      </c>
      <c r="H99" s="45">
        <v>6</v>
      </c>
      <c r="I99" s="45">
        <v>9</v>
      </c>
      <c r="J99" s="45">
        <v>9</v>
      </c>
      <c r="K99" s="45">
        <f>I99-J99</f>
        <v>0</v>
      </c>
      <c r="L99" s="45">
        <v>65</v>
      </c>
      <c r="M99" s="45">
        <v>0</v>
      </c>
      <c r="N99" s="45">
        <v>609</v>
      </c>
      <c r="O99" s="45">
        <v>48.168204</v>
      </c>
    </row>
    <row r="100" spans="1:15">
      <c r="A100" s="45" t="s">
        <v>224</v>
      </c>
      <c r="B100" s="75" t="s">
        <v>225</v>
      </c>
      <c r="C100" s="75" t="s">
        <v>25</v>
      </c>
      <c r="D100" s="75" t="s">
        <v>221</v>
      </c>
      <c r="E100" s="75" t="s">
        <v>33</v>
      </c>
      <c r="F100" s="76" t="s">
        <v>22</v>
      </c>
      <c r="G100" s="77">
        <v>2500</v>
      </c>
      <c r="H100" s="45">
        <v>6</v>
      </c>
      <c r="I100" s="45">
        <v>8</v>
      </c>
      <c r="J100" s="45">
        <v>8</v>
      </c>
      <c r="K100" s="45">
        <f t="shared" ref="K100:K121" si="3">I100-J100</f>
        <v>0</v>
      </c>
      <c r="L100" s="45">
        <v>132</v>
      </c>
      <c r="M100" s="45">
        <v>0</v>
      </c>
      <c r="N100" s="45">
        <v>420</v>
      </c>
      <c r="O100" s="45">
        <v>32.145869</v>
      </c>
    </row>
    <row r="101" spans="1:15">
      <c r="A101" s="45" t="s">
        <v>226</v>
      </c>
      <c r="B101" s="75" t="s">
        <v>227</v>
      </c>
      <c r="C101" s="75" t="s">
        <v>25</v>
      </c>
      <c r="D101" s="75" t="s">
        <v>221</v>
      </c>
      <c r="E101" s="75" t="s">
        <v>83</v>
      </c>
      <c r="F101" s="76" t="s">
        <v>22</v>
      </c>
      <c r="G101" s="77">
        <v>22800.12</v>
      </c>
      <c r="H101" s="45">
        <v>20</v>
      </c>
      <c r="I101" s="45">
        <v>48</v>
      </c>
      <c r="J101" s="45">
        <v>48</v>
      </c>
      <c r="K101" s="45">
        <f>I101-J101</f>
        <v>0</v>
      </c>
      <c r="L101" s="45">
        <v>866</v>
      </c>
      <c r="M101" s="45">
        <v>0</v>
      </c>
      <c r="N101" s="45">
        <v>1680</v>
      </c>
      <c r="O101" s="45">
        <v>217.114566</v>
      </c>
    </row>
    <row r="102" spans="1:15">
      <c r="A102" s="45" t="s">
        <v>228</v>
      </c>
      <c r="B102" s="75" t="s">
        <v>229</v>
      </c>
      <c r="C102" s="75" t="s">
        <v>25</v>
      </c>
      <c r="D102" s="75" t="s">
        <v>144</v>
      </c>
      <c r="E102" s="75" t="s">
        <v>83</v>
      </c>
      <c r="F102" s="76" t="s">
        <v>22</v>
      </c>
      <c r="G102" s="77">
        <v>7330</v>
      </c>
      <c r="H102" s="45">
        <v>6</v>
      </c>
      <c r="I102" s="45">
        <v>10</v>
      </c>
      <c r="J102" s="45">
        <v>10</v>
      </c>
      <c r="K102" s="45">
        <f>I102-J102</f>
        <v>0</v>
      </c>
      <c r="L102" s="45">
        <v>284</v>
      </c>
      <c r="M102" s="45">
        <v>0</v>
      </c>
      <c r="N102" s="45">
        <v>1140</v>
      </c>
      <c r="O102" s="45">
        <v>54.36</v>
      </c>
    </row>
    <row r="103" spans="1:15">
      <c r="A103" s="45" t="s">
        <v>230</v>
      </c>
      <c r="B103" s="75" t="s">
        <v>231</v>
      </c>
      <c r="C103" s="75" t="s">
        <v>25</v>
      </c>
      <c r="D103" s="75" t="s">
        <v>144</v>
      </c>
      <c r="E103" s="75" t="s">
        <v>83</v>
      </c>
      <c r="F103" s="76" t="s">
        <v>22</v>
      </c>
      <c r="G103" s="77">
        <v>7834</v>
      </c>
      <c r="H103" s="45">
        <v>6</v>
      </c>
      <c r="I103" s="45">
        <v>8</v>
      </c>
      <c r="J103" s="45">
        <v>8</v>
      </c>
      <c r="K103" s="45">
        <f>I103-J103</f>
        <v>0</v>
      </c>
      <c r="L103" s="45">
        <v>181</v>
      </c>
      <c r="M103" s="45">
        <v>0</v>
      </c>
      <c r="N103" s="45">
        <v>400</v>
      </c>
      <c r="O103" s="45">
        <v>31</v>
      </c>
    </row>
    <row r="104" spans="1:15">
      <c r="A104" s="45" t="s">
        <v>232</v>
      </c>
      <c r="B104" s="75" t="s">
        <v>233</v>
      </c>
      <c r="C104" s="75" t="s">
        <v>25</v>
      </c>
      <c r="D104" s="75" t="s">
        <v>144</v>
      </c>
      <c r="E104" s="75" t="s">
        <v>83</v>
      </c>
      <c r="F104" s="76" t="s">
        <v>22</v>
      </c>
      <c r="G104" s="77">
        <v>8671</v>
      </c>
      <c r="H104" s="45">
        <v>6</v>
      </c>
      <c r="I104" s="45">
        <v>7</v>
      </c>
      <c r="J104" s="45">
        <v>7</v>
      </c>
      <c r="K104" s="45">
        <f>I104-J104</f>
        <v>0</v>
      </c>
      <c r="L104" s="45">
        <v>88</v>
      </c>
      <c r="M104" s="45">
        <v>0</v>
      </c>
      <c r="N104" s="45">
        <v>701</v>
      </c>
      <c r="O104" s="45">
        <v>33</v>
      </c>
    </row>
    <row r="105" spans="1:15">
      <c r="A105" s="45" t="s">
        <v>234</v>
      </c>
      <c r="B105" s="75" t="s">
        <v>235</v>
      </c>
      <c r="C105" s="75" t="s">
        <v>25</v>
      </c>
      <c r="D105" s="75" t="s">
        <v>144</v>
      </c>
      <c r="E105" s="75" t="s">
        <v>83</v>
      </c>
      <c r="F105" s="76" t="s">
        <v>22</v>
      </c>
      <c r="G105" s="77">
        <v>4000</v>
      </c>
      <c r="H105" s="45">
        <v>6</v>
      </c>
      <c r="I105" s="45">
        <v>7</v>
      </c>
      <c r="J105" s="45">
        <v>7</v>
      </c>
      <c r="K105" s="45">
        <f>I105-J105</f>
        <v>0</v>
      </c>
      <c r="L105" s="45">
        <v>132</v>
      </c>
      <c r="M105" s="45">
        <v>0</v>
      </c>
      <c r="N105" s="45">
        <v>400</v>
      </c>
      <c r="O105" s="45">
        <v>41</v>
      </c>
    </row>
    <row r="106" spans="1:15">
      <c r="A106" s="45" t="s">
        <v>236</v>
      </c>
      <c r="B106" s="75" t="s">
        <v>237</v>
      </c>
      <c r="C106" s="75" t="s">
        <v>25</v>
      </c>
      <c r="D106" s="75" t="s">
        <v>144</v>
      </c>
      <c r="E106" s="75" t="s">
        <v>83</v>
      </c>
      <c r="F106" s="76" t="s">
        <v>22</v>
      </c>
      <c r="G106" s="77">
        <v>11540</v>
      </c>
      <c r="H106" s="45">
        <v>12</v>
      </c>
      <c r="I106" s="45">
        <v>31</v>
      </c>
      <c r="J106" s="45">
        <v>31</v>
      </c>
      <c r="K106" s="45">
        <f>I106-J106</f>
        <v>0</v>
      </c>
      <c r="L106" s="45">
        <v>560</v>
      </c>
      <c r="M106" s="45">
        <v>0</v>
      </c>
      <c r="N106" s="45">
        <v>1530</v>
      </c>
      <c r="O106" s="45">
        <v>169.431261</v>
      </c>
    </row>
    <row r="107" spans="1:15">
      <c r="A107" s="45" t="s">
        <v>238</v>
      </c>
      <c r="B107" s="75" t="s">
        <v>239</v>
      </c>
      <c r="C107" s="75" t="s">
        <v>25</v>
      </c>
      <c r="D107" s="75" t="s">
        <v>144</v>
      </c>
      <c r="E107" s="75" t="s">
        <v>33</v>
      </c>
      <c r="F107" s="76" t="s">
        <v>22</v>
      </c>
      <c r="G107" s="77">
        <v>15548</v>
      </c>
      <c r="H107" s="45">
        <v>9</v>
      </c>
      <c r="I107" s="45">
        <v>18</v>
      </c>
      <c r="J107" s="45">
        <v>18</v>
      </c>
      <c r="K107" s="45">
        <f>I107-J107</f>
        <v>0</v>
      </c>
      <c r="L107" s="45">
        <v>362</v>
      </c>
      <c r="M107" s="45">
        <v>0</v>
      </c>
      <c r="N107" s="45">
        <v>1255</v>
      </c>
      <c r="O107" s="45">
        <v>200</v>
      </c>
    </row>
    <row r="108" spans="1:15">
      <c r="A108" s="45" t="s">
        <v>240</v>
      </c>
      <c r="B108" s="75" t="s">
        <v>241</v>
      </c>
      <c r="C108" s="75" t="s">
        <v>25</v>
      </c>
      <c r="D108" s="75" t="s">
        <v>221</v>
      </c>
      <c r="E108" s="75" t="s">
        <v>33</v>
      </c>
      <c r="F108" s="76" t="s">
        <v>22</v>
      </c>
      <c r="G108" s="77">
        <v>8640</v>
      </c>
      <c r="H108" s="45">
        <v>6</v>
      </c>
      <c r="I108" s="45">
        <v>10</v>
      </c>
      <c r="J108" s="45">
        <v>10</v>
      </c>
      <c r="K108" s="45">
        <f>I108-J108</f>
        <v>0</v>
      </c>
      <c r="L108" s="45">
        <v>198</v>
      </c>
      <c r="M108" s="45">
        <v>0</v>
      </c>
      <c r="N108" s="45">
        <v>1720</v>
      </c>
      <c r="O108" s="45">
        <v>94.25</v>
      </c>
    </row>
    <row r="109" spans="1:15">
      <c r="A109" s="45" t="s">
        <v>242</v>
      </c>
      <c r="B109" s="75" t="s">
        <v>243</v>
      </c>
      <c r="C109" s="75" t="s">
        <v>25</v>
      </c>
      <c r="D109" s="75" t="s">
        <v>221</v>
      </c>
      <c r="E109" s="75" t="s">
        <v>33</v>
      </c>
      <c r="F109" s="76" t="s">
        <v>22</v>
      </c>
      <c r="G109" s="77">
        <v>6670</v>
      </c>
      <c r="H109" s="45">
        <v>6</v>
      </c>
      <c r="I109" s="45">
        <v>15</v>
      </c>
      <c r="J109" s="45">
        <v>15</v>
      </c>
      <c r="K109" s="45">
        <f>I109-J109</f>
        <v>0</v>
      </c>
      <c r="L109" s="45">
        <v>313</v>
      </c>
      <c r="M109" s="45">
        <v>0</v>
      </c>
      <c r="N109" s="45">
        <v>1457</v>
      </c>
      <c r="O109" s="45">
        <v>105.758</v>
      </c>
    </row>
    <row r="110" spans="1:15">
      <c r="A110" s="45" t="s">
        <v>244</v>
      </c>
      <c r="B110" s="80" t="s">
        <v>245</v>
      </c>
      <c r="C110" s="75" t="s">
        <v>25</v>
      </c>
      <c r="D110" s="75" t="s">
        <v>221</v>
      </c>
      <c r="E110" s="75" t="s">
        <v>33</v>
      </c>
      <c r="F110" s="76" t="s">
        <v>22</v>
      </c>
      <c r="G110" s="77">
        <v>12250</v>
      </c>
      <c r="H110" s="81">
        <v>13</v>
      </c>
      <c r="I110" s="45">
        <v>28</v>
      </c>
      <c r="J110" s="45">
        <v>26</v>
      </c>
      <c r="K110" s="45">
        <f>I110-J110</f>
        <v>2</v>
      </c>
      <c r="L110" s="45">
        <v>572</v>
      </c>
      <c r="M110" s="45">
        <v>0</v>
      </c>
      <c r="N110" s="45">
        <v>1988</v>
      </c>
      <c r="O110" s="45">
        <v>103.2179</v>
      </c>
    </row>
    <row r="111" spans="1:15">
      <c r="A111" s="45" t="s">
        <v>246</v>
      </c>
      <c r="B111" s="75" t="s">
        <v>117</v>
      </c>
      <c r="C111" s="75" t="s">
        <v>25</v>
      </c>
      <c r="D111" s="75" t="s">
        <v>247</v>
      </c>
      <c r="E111" s="75" t="s">
        <v>33</v>
      </c>
      <c r="F111" s="76" t="s">
        <v>22</v>
      </c>
      <c r="G111" s="77">
        <v>10500.56</v>
      </c>
      <c r="H111" s="45">
        <v>6</v>
      </c>
      <c r="I111" s="45">
        <v>15</v>
      </c>
      <c r="J111" s="45">
        <v>15</v>
      </c>
      <c r="K111" s="45">
        <f>I111-J111</f>
        <v>0</v>
      </c>
      <c r="L111" s="45">
        <v>180</v>
      </c>
      <c r="M111" s="45">
        <v>0</v>
      </c>
      <c r="N111" s="45">
        <v>1158.19</v>
      </c>
      <c r="O111" s="45">
        <v>125.244319</v>
      </c>
    </row>
    <row r="112" spans="1:15">
      <c r="A112" s="45" t="s">
        <v>248</v>
      </c>
      <c r="B112" s="75" t="s">
        <v>249</v>
      </c>
      <c r="C112" s="75" t="s">
        <v>25</v>
      </c>
      <c r="D112" s="75" t="s">
        <v>247</v>
      </c>
      <c r="E112" s="75" t="s">
        <v>33</v>
      </c>
      <c r="F112" s="76" t="s">
        <v>22</v>
      </c>
      <c r="G112" s="77">
        <v>14356.56</v>
      </c>
      <c r="H112" s="45">
        <v>9</v>
      </c>
      <c r="I112" s="45">
        <v>33</v>
      </c>
      <c r="J112" s="45">
        <v>33</v>
      </c>
      <c r="K112" s="45">
        <f>I112-J112</f>
        <v>0</v>
      </c>
      <c r="L112" s="45">
        <v>301</v>
      </c>
      <c r="M112" s="45">
        <v>0</v>
      </c>
      <c r="N112" s="45">
        <v>2099.42</v>
      </c>
      <c r="O112" s="45">
        <v>180.237651</v>
      </c>
    </row>
    <row r="113" spans="1:15">
      <c r="A113" s="45" t="s">
        <v>250</v>
      </c>
      <c r="B113" s="75" t="s">
        <v>251</v>
      </c>
      <c r="C113" s="75" t="s">
        <v>19</v>
      </c>
      <c r="D113" s="75" t="s">
        <v>247</v>
      </c>
      <c r="E113" s="75" t="s">
        <v>33</v>
      </c>
      <c r="F113" s="76" t="s">
        <v>22</v>
      </c>
      <c r="G113" s="77">
        <v>6792.25</v>
      </c>
      <c r="H113" s="45">
        <v>4</v>
      </c>
      <c r="I113" s="45">
        <v>7</v>
      </c>
      <c r="J113" s="45">
        <v>7</v>
      </c>
      <c r="K113" s="45">
        <f>I113-J113</f>
        <v>0</v>
      </c>
      <c r="L113" s="45">
        <v>39</v>
      </c>
      <c r="M113" s="45">
        <v>0</v>
      </c>
      <c r="N113" s="45">
        <v>973.01</v>
      </c>
      <c r="O113" s="45">
        <v>60.800012</v>
      </c>
    </row>
    <row r="114" spans="1:15">
      <c r="A114" s="45" t="s">
        <v>252</v>
      </c>
      <c r="B114" s="75" t="s">
        <v>253</v>
      </c>
      <c r="C114" s="75" t="s">
        <v>19</v>
      </c>
      <c r="D114" s="75" t="s">
        <v>247</v>
      </c>
      <c r="E114" s="75" t="s">
        <v>33</v>
      </c>
      <c r="F114" s="76" t="s">
        <v>22</v>
      </c>
      <c r="G114" s="77">
        <v>2800.33</v>
      </c>
      <c r="H114" s="45">
        <v>3</v>
      </c>
      <c r="I114" s="45">
        <v>4</v>
      </c>
      <c r="J114" s="45">
        <v>3</v>
      </c>
      <c r="K114" s="45">
        <f>I114-J114</f>
        <v>1</v>
      </c>
      <c r="L114" s="45">
        <v>42</v>
      </c>
      <c r="M114" s="45">
        <v>0</v>
      </c>
      <c r="N114" s="45">
        <v>400.1</v>
      </c>
      <c r="O114" s="45">
        <v>43.601451</v>
      </c>
    </row>
    <row r="115" spans="1:15">
      <c r="A115" s="45" t="s">
        <v>254</v>
      </c>
      <c r="B115" s="75" t="s">
        <v>255</v>
      </c>
      <c r="C115" s="75" t="s">
        <v>19</v>
      </c>
      <c r="D115" s="75" t="s">
        <v>247</v>
      </c>
      <c r="E115" s="75" t="s">
        <v>33</v>
      </c>
      <c r="F115" s="76" t="s">
        <v>22</v>
      </c>
      <c r="G115" s="77">
        <v>8176.13</v>
      </c>
      <c r="H115" s="45">
        <v>4</v>
      </c>
      <c r="I115" s="45">
        <v>5</v>
      </c>
      <c r="J115" s="45">
        <v>4</v>
      </c>
      <c r="K115" s="45">
        <f>I115-J115</f>
        <v>1</v>
      </c>
      <c r="L115" s="45">
        <v>70</v>
      </c>
      <c r="M115" s="45">
        <v>0</v>
      </c>
      <c r="N115" s="45">
        <v>560.42</v>
      </c>
      <c r="O115" s="45">
        <v>40.001031</v>
      </c>
    </row>
    <row r="116" spans="1:15">
      <c r="A116" s="45" t="s">
        <v>256</v>
      </c>
      <c r="B116" s="75" t="s">
        <v>257</v>
      </c>
      <c r="C116" s="75" t="s">
        <v>25</v>
      </c>
      <c r="D116" s="75" t="s">
        <v>247</v>
      </c>
      <c r="E116" s="75" t="s">
        <v>33</v>
      </c>
      <c r="F116" s="76" t="s">
        <v>22</v>
      </c>
      <c r="G116" s="77">
        <v>10382</v>
      </c>
      <c r="H116" s="45">
        <v>6</v>
      </c>
      <c r="I116" s="45">
        <v>11</v>
      </c>
      <c r="J116" s="45">
        <v>10</v>
      </c>
      <c r="K116" s="45">
        <f>I116-J116</f>
        <v>1</v>
      </c>
      <c r="L116" s="45">
        <v>130</v>
      </c>
      <c r="M116" s="45">
        <v>0</v>
      </c>
      <c r="N116" s="45">
        <v>1000.22</v>
      </c>
      <c r="O116" s="45">
        <v>130.970001</v>
      </c>
    </row>
    <row r="117" spans="1:15">
      <c r="A117" s="45" t="s">
        <v>258</v>
      </c>
      <c r="B117" s="75" t="s">
        <v>259</v>
      </c>
      <c r="C117" s="75" t="s">
        <v>25</v>
      </c>
      <c r="D117" s="75" t="s">
        <v>247</v>
      </c>
      <c r="E117" s="75" t="s">
        <v>83</v>
      </c>
      <c r="F117" s="76" t="s">
        <v>22</v>
      </c>
      <c r="G117" s="77">
        <v>9056.01</v>
      </c>
      <c r="H117" s="45">
        <v>10</v>
      </c>
      <c r="I117" s="45">
        <v>32</v>
      </c>
      <c r="J117" s="45">
        <v>30</v>
      </c>
      <c r="K117" s="45">
        <f>I117-J117</f>
        <v>2</v>
      </c>
      <c r="L117" s="45">
        <v>382</v>
      </c>
      <c r="M117" s="45">
        <v>0</v>
      </c>
      <c r="N117" s="45">
        <v>2864.06</v>
      </c>
      <c r="O117" s="45">
        <v>182.300001</v>
      </c>
    </row>
    <row r="118" spans="1:15">
      <c r="A118" s="45" t="s">
        <v>260</v>
      </c>
      <c r="B118" s="75" t="s">
        <v>261</v>
      </c>
      <c r="C118" s="75" t="s">
        <v>19</v>
      </c>
      <c r="D118" s="75" t="s">
        <v>262</v>
      </c>
      <c r="E118" s="75" t="s">
        <v>33</v>
      </c>
      <c r="F118" s="76" t="s">
        <v>22</v>
      </c>
      <c r="G118" s="77">
        <v>1200</v>
      </c>
      <c r="H118" s="45">
        <v>1</v>
      </c>
      <c r="I118" s="45">
        <v>1</v>
      </c>
      <c r="J118" s="45">
        <v>1</v>
      </c>
      <c r="K118" s="45">
        <f>I118-J118</f>
        <v>0</v>
      </c>
      <c r="L118" s="45">
        <v>2</v>
      </c>
      <c r="M118" s="45">
        <v>0</v>
      </c>
      <c r="N118" s="45">
        <v>330</v>
      </c>
      <c r="O118" s="45">
        <v>30</v>
      </c>
    </row>
    <row r="119" spans="1:15">
      <c r="A119" s="45" t="s">
        <v>263</v>
      </c>
      <c r="B119" s="75" t="s">
        <v>257</v>
      </c>
      <c r="C119" s="75" t="s">
        <v>19</v>
      </c>
      <c r="D119" s="75" t="s">
        <v>262</v>
      </c>
      <c r="E119" s="75" t="s">
        <v>33</v>
      </c>
      <c r="F119" s="76" t="s">
        <v>22</v>
      </c>
      <c r="G119" s="77">
        <v>1600</v>
      </c>
      <c r="H119" s="45">
        <v>1</v>
      </c>
      <c r="I119" s="45">
        <v>2</v>
      </c>
      <c r="J119" s="45">
        <v>2</v>
      </c>
      <c r="K119" s="45">
        <f>I119-J119</f>
        <v>0</v>
      </c>
      <c r="L119" s="45">
        <v>2</v>
      </c>
      <c r="M119" s="45">
        <v>0</v>
      </c>
      <c r="N119" s="45">
        <v>460</v>
      </c>
      <c r="O119" s="45">
        <v>39.6</v>
      </c>
    </row>
    <row r="120" spans="1:15">
      <c r="A120" s="45" t="s">
        <v>264</v>
      </c>
      <c r="B120" s="75" t="s">
        <v>265</v>
      </c>
      <c r="C120" s="75" t="s">
        <v>19</v>
      </c>
      <c r="D120" s="75" t="s">
        <v>262</v>
      </c>
      <c r="E120" s="75" t="s">
        <v>33</v>
      </c>
      <c r="F120" s="76" t="s">
        <v>22</v>
      </c>
      <c r="G120" s="77">
        <v>2560</v>
      </c>
      <c r="H120" s="45">
        <v>4</v>
      </c>
      <c r="I120" s="45">
        <v>2</v>
      </c>
      <c r="J120" s="45">
        <v>2</v>
      </c>
      <c r="K120" s="45">
        <f>I120-J120</f>
        <v>0</v>
      </c>
      <c r="L120" s="45">
        <v>8</v>
      </c>
      <c r="M120" s="45">
        <v>0</v>
      </c>
      <c r="N120" s="45">
        <v>502</v>
      </c>
      <c r="O120" s="45">
        <v>57.6</v>
      </c>
    </row>
    <row r="121" s="65" customFormat="1" spans="1:15">
      <c r="A121" s="45" t="s">
        <v>266</v>
      </c>
      <c r="B121" s="75" t="s">
        <v>267</v>
      </c>
      <c r="C121" s="75" t="s">
        <v>268</v>
      </c>
      <c r="D121" s="75" t="s">
        <v>113</v>
      </c>
      <c r="E121" s="75" t="s">
        <v>83</v>
      </c>
      <c r="F121" s="76" t="s">
        <v>269</v>
      </c>
      <c r="G121" s="82">
        <v>55003</v>
      </c>
      <c r="H121" s="45">
        <v>15</v>
      </c>
      <c r="I121" s="45">
        <v>70</v>
      </c>
      <c r="J121" s="45">
        <v>64</v>
      </c>
      <c r="K121" s="45">
        <f>I121-J121</f>
        <v>6</v>
      </c>
      <c r="L121" s="45">
        <v>617</v>
      </c>
      <c r="M121" s="83">
        <v>443</v>
      </c>
      <c r="N121" s="83">
        <v>15154</v>
      </c>
      <c r="O121" s="83">
        <v>43.7913</v>
      </c>
    </row>
    <row r="122" s="65" customFormat="1" spans="1:15">
      <c r="A122" s="45" t="s">
        <v>270</v>
      </c>
      <c r="B122" s="75" t="s">
        <v>271</v>
      </c>
      <c r="C122" s="75" t="s">
        <v>268</v>
      </c>
      <c r="D122" s="75" t="s">
        <v>144</v>
      </c>
      <c r="E122" s="75" t="s">
        <v>83</v>
      </c>
      <c r="F122" s="76" t="s">
        <v>22</v>
      </c>
      <c r="G122" s="82">
        <v>32516</v>
      </c>
      <c r="H122" s="45">
        <v>12</v>
      </c>
      <c r="I122" s="45">
        <v>55</v>
      </c>
      <c r="J122" s="45">
        <v>55</v>
      </c>
      <c r="K122" s="45">
        <f t="shared" ref="K122:K141" si="4">I122-J122</f>
        <v>0</v>
      </c>
      <c r="L122" s="45">
        <v>680</v>
      </c>
      <c r="M122" s="83">
        <v>0</v>
      </c>
      <c r="N122" s="83">
        <v>11450</v>
      </c>
      <c r="O122" s="83">
        <v>50</v>
      </c>
    </row>
    <row r="123" s="65" customFormat="1" spans="1:15">
      <c r="A123" s="45" t="s">
        <v>272</v>
      </c>
      <c r="B123" s="75" t="s">
        <v>273</v>
      </c>
      <c r="C123" s="75" t="s">
        <v>268</v>
      </c>
      <c r="D123" s="75" t="s">
        <v>144</v>
      </c>
      <c r="E123" s="75" t="s">
        <v>33</v>
      </c>
      <c r="F123" s="76" t="s">
        <v>269</v>
      </c>
      <c r="G123" s="82">
        <v>15000</v>
      </c>
      <c r="H123" s="45">
        <v>7</v>
      </c>
      <c r="I123" s="45">
        <v>35</v>
      </c>
      <c r="J123" s="45">
        <v>34</v>
      </c>
      <c r="K123" s="45">
        <f>I123-J123</f>
        <v>1</v>
      </c>
      <c r="L123" s="45">
        <v>334</v>
      </c>
      <c r="M123" s="83">
        <v>151</v>
      </c>
      <c r="N123" s="83">
        <v>6670</v>
      </c>
      <c r="O123" s="83">
        <v>73</v>
      </c>
    </row>
    <row r="124" s="65" customFormat="1" spans="1:15">
      <c r="A124" s="45" t="s">
        <v>274</v>
      </c>
      <c r="B124" s="75" t="s">
        <v>275</v>
      </c>
      <c r="C124" s="75" t="s">
        <v>268</v>
      </c>
      <c r="D124" s="75" t="s">
        <v>144</v>
      </c>
      <c r="E124" s="75" t="s">
        <v>33</v>
      </c>
      <c r="F124" s="76" t="s">
        <v>269</v>
      </c>
      <c r="G124" s="82">
        <v>40020</v>
      </c>
      <c r="H124" s="45">
        <v>14</v>
      </c>
      <c r="I124" s="45">
        <v>50</v>
      </c>
      <c r="J124" s="45">
        <v>50</v>
      </c>
      <c r="K124" s="45">
        <f>I124-J124</f>
        <v>0</v>
      </c>
      <c r="L124" s="45">
        <v>782</v>
      </c>
      <c r="M124" s="83">
        <v>280</v>
      </c>
      <c r="N124" s="83">
        <v>5998</v>
      </c>
      <c r="O124" s="83">
        <v>43</v>
      </c>
    </row>
    <row r="125" s="65" customFormat="1" spans="1:15">
      <c r="A125" s="45" t="s">
        <v>276</v>
      </c>
      <c r="B125" s="75" t="s">
        <v>277</v>
      </c>
      <c r="C125" s="75" t="s">
        <v>268</v>
      </c>
      <c r="D125" s="75" t="s">
        <v>221</v>
      </c>
      <c r="E125" s="75" t="s">
        <v>83</v>
      </c>
      <c r="F125" s="76" t="s">
        <v>269</v>
      </c>
      <c r="G125" s="82">
        <v>43760.85</v>
      </c>
      <c r="H125" s="45">
        <v>21</v>
      </c>
      <c r="I125" s="45">
        <v>73</v>
      </c>
      <c r="J125" s="45">
        <v>73</v>
      </c>
      <c r="K125" s="45">
        <f>I125-J125</f>
        <v>0</v>
      </c>
      <c r="L125" s="45">
        <v>975</v>
      </c>
      <c r="M125" s="83">
        <v>145</v>
      </c>
      <c r="N125" s="83">
        <v>9748</v>
      </c>
      <c r="O125" s="83">
        <v>58.246107</v>
      </c>
    </row>
    <row r="126" s="65" customFormat="1" spans="1:15">
      <c r="A126" s="45" t="s">
        <v>278</v>
      </c>
      <c r="B126" s="75" t="s">
        <v>279</v>
      </c>
      <c r="C126" s="75" t="s">
        <v>268</v>
      </c>
      <c r="D126" s="75" t="s">
        <v>92</v>
      </c>
      <c r="E126" s="75" t="s">
        <v>83</v>
      </c>
      <c r="F126" s="76" t="s">
        <v>269</v>
      </c>
      <c r="G126" s="82">
        <v>39960.28</v>
      </c>
      <c r="H126" s="45">
        <v>18</v>
      </c>
      <c r="I126" s="45">
        <v>75</v>
      </c>
      <c r="J126" s="45">
        <v>61</v>
      </c>
      <c r="K126" s="45">
        <f>I126-J126</f>
        <v>14</v>
      </c>
      <c r="L126" s="45">
        <v>836</v>
      </c>
      <c r="M126" s="83">
        <v>590</v>
      </c>
      <c r="N126" s="83">
        <v>9280.27</v>
      </c>
      <c r="O126" s="83">
        <v>57.003261</v>
      </c>
    </row>
    <row r="127" s="65" customFormat="1" spans="1:15">
      <c r="A127" s="45" t="s">
        <v>280</v>
      </c>
      <c r="B127" s="75" t="s">
        <v>281</v>
      </c>
      <c r="C127" s="75" t="s">
        <v>268</v>
      </c>
      <c r="D127" s="75" t="s">
        <v>92</v>
      </c>
      <c r="E127" s="75" t="s">
        <v>33</v>
      </c>
      <c r="F127" s="76" t="s">
        <v>269</v>
      </c>
      <c r="G127" s="82">
        <v>25000.01</v>
      </c>
      <c r="H127" s="45">
        <v>9</v>
      </c>
      <c r="I127" s="45">
        <v>40</v>
      </c>
      <c r="J127" s="45">
        <v>40</v>
      </c>
      <c r="K127" s="45">
        <f>I127-J127</f>
        <v>0</v>
      </c>
      <c r="L127" s="45">
        <v>405</v>
      </c>
      <c r="M127" s="83">
        <v>188</v>
      </c>
      <c r="N127" s="83">
        <v>9584.08</v>
      </c>
      <c r="O127" s="83">
        <v>46.253</v>
      </c>
    </row>
    <row r="128" s="65" customFormat="1" spans="1:15">
      <c r="A128" s="45" t="s">
        <v>282</v>
      </c>
      <c r="B128" s="75" t="s">
        <v>283</v>
      </c>
      <c r="C128" s="75" t="s">
        <v>268</v>
      </c>
      <c r="D128" s="75" t="s">
        <v>182</v>
      </c>
      <c r="E128" s="75" t="s">
        <v>83</v>
      </c>
      <c r="F128" s="76" t="s">
        <v>22</v>
      </c>
      <c r="G128" s="82">
        <v>32922</v>
      </c>
      <c r="H128" s="45">
        <v>20</v>
      </c>
      <c r="I128" s="45">
        <v>61</v>
      </c>
      <c r="J128" s="45">
        <v>60</v>
      </c>
      <c r="K128" s="45">
        <f>I128-J128</f>
        <v>1</v>
      </c>
      <c r="L128" s="45">
        <v>790</v>
      </c>
      <c r="M128" s="83">
        <v>0</v>
      </c>
      <c r="N128" s="83">
        <v>6859</v>
      </c>
      <c r="O128" s="83">
        <v>48.2835</v>
      </c>
    </row>
    <row r="129" s="65" customFormat="1" spans="1:15">
      <c r="A129" s="45" t="s">
        <v>284</v>
      </c>
      <c r="B129" s="75" t="s">
        <v>285</v>
      </c>
      <c r="C129" s="75" t="s">
        <v>268</v>
      </c>
      <c r="D129" s="75" t="s">
        <v>247</v>
      </c>
      <c r="E129" s="75" t="s">
        <v>83</v>
      </c>
      <c r="F129" s="76" t="s">
        <v>269</v>
      </c>
      <c r="G129" s="82">
        <v>22555.25</v>
      </c>
      <c r="H129" s="45">
        <v>6</v>
      </c>
      <c r="I129" s="45">
        <v>34</v>
      </c>
      <c r="J129" s="45">
        <v>34</v>
      </c>
      <c r="K129" s="45">
        <f>I129-J129</f>
        <v>0</v>
      </c>
      <c r="L129" s="45">
        <v>321</v>
      </c>
      <c r="M129" s="83">
        <v>82</v>
      </c>
      <c r="N129" s="83">
        <v>6438</v>
      </c>
      <c r="O129" s="83">
        <v>35.323239</v>
      </c>
    </row>
    <row r="130" s="65" customFormat="1" spans="1:15">
      <c r="A130" s="45" t="s">
        <v>286</v>
      </c>
      <c r="B130" s="75" t="s">
        <v>287</v>
      </c>
      <c r="C130" s="75" t="s">
        <v>268</v>
      </c>
      <c r="D130" s="75" t="s">
        <v>247</v>
      </c>
      <c r="E130" s="75" t="s">
        <v>33</v>
      </c>
      <c r="F130" s="76" t="s">
        <v>269</v>
      </c>
      <c r="G130" s="82">
        <v>21000.45</v>
      </c>
      <c r="H130" s="45">
        <v>6</v>
      </c>
      <c r="I130" s="45">
        <v>26</v>
      </c>
      <c r="J130" s="45">
        <v>26</v>
      </c>
      <c r="K130" s="45">
        <f>I130-J130</f>
        <v>0</v>
      </c>
      <c r="L130" s="45">
        <v>276</v>
      </c>
      <c r="M130" s="83">
        <v>79</v>
      </c>
      <c r="N130" s="83">
        <v>5952.64</v>
      </c>
      <c r="O130" s="83">
        <v>40.12768</v>
      </c>
    </row>
    <row r="131" s="65" customFormat="1" spans="1:15">
      <c r="A131" s="45" t="s">
        <v>288</v>
      </c>
      <c r="B131" s="75" t="s">
        <v>289</v>
      </c>
      <c r="C131" s="75" t="s">
        <v>290</v>
      </c>
      <c r="D131" s="75" t="s">
        <v>262</v>
      </c>
      <c r="E131" s="75" t="s">
        <v>83</v>
      </c>
      <c r="F131" s="76" t="s">
        <v>269</v>
      </c>
      <c r="G131" s="82">
        <v>6660</v>
      </c>
      <c r="H131" s="45">
        <v>3</v>
      </c>
      <c r="I131" s="45">
        <v>15</v>
      </c>
      <c r="J131" s="45">
        <v>15</v>
      </c>
      <c r="K131" s="45">
        <f>I131-J131</f>
        <v>0</v>
      </c>
      <c r="L131" s="45">
        <v>67</v>
      </c>
      <c r="M131" s="83">
        <v>12</v>
      </c>
      <c r="N131" s="83">
        <v>2041</v>
      </c>
      <c r="O131" s="83">
        <v>15</v>
      </c>
    </row>
    <row r="132" s="65" customFormat="1" spans="1:15">
      <c r="A132" s="45" t="s">
        <v>291</v>
      </c>
      <c r="B132" s="75" t="s">
        <v>292</v>
      </c>
      <c r="C132" s="75" t="s">
        <v>290</v>
      </c>
      <c r="D132" s="75" t="s">
        <v>262</v>
      </c>
      <c r="E132" s="75" t="s">
        <v>33</v>
      </c>
      <c r="F132" s="76" t="s">
        <v>269</v>
      </c>
      <c r="G132" s="82">
        <v>4200</v>
      </c>
      <c r="H132" s="45">
        <v>3</v>
      </c>
      <c r="I132" s="45">
        <v>31</v>
      </c>
      <c r="J132" s="45">
        <v>31</v>
      </c>
      <c r="K132" s="45">
        <f>I132-J132</f>
        <v>0</v>
      </c>
      <c r="L132" s="45">
        <v>98</v>
      </c>
      <c r="M132" s="83">
        <v>41</v>
      </c>
      <c r="N132" s="83">
        <v>3240</v>
      </c>
      <c r="O132" s="83">
        <v>30.4</v>
      </c>
    </row>
    <row r="133" s="65" customFormat="1" spans="1:15">
      <c r="A133" s="45" t="s">
        <v>293</v>
      </c>
      <c r="B133" s="75" t="s">
        <v>294</v>
      </c>
      <c r="C133" s="75" t="s">
        <v>268</v>
      </c>
      <c r="D133" s="75" t="s">
        <v>155</v>
      </c>
      <c r="E133" s="75" t="s">
        <v>83</v>
      </c>
      <c r="F133" s="76" t="s">
        <v>269</v>
      </c>
      <c r="G133" s="82">
        <v>38334</v>
      </c>
      <c r="H133" s="45">
        <v>10</v>
      </c>
      <c r="I133" s="45">
        <v>45</v>
      </c>
      <c r="J133" s="45">
        <v>39</v>
      </c>
      <c r="K133" s="45">
        <f>I133-J133</f>
        <v>6</v>
      </c>
      <c r="L133" s="45">
        <v>561</v>
      </c>
      <c r="M133" s="83">
        <v>353</v>
      </c>
      <c r="N133" s="83">
        <v>8147</v>
      </c>
      <c r="O133" s="83">
        <v>34</v>
      </c>
    </row>
    <row r="134" s="65" customFormat="1" spans="1:15">
      <c r="A134" s="45" t="s">
        <v>295</v>
      </c>
      <c r="B134" s="75" t="s">
        <v>296</v>
      </c>
      <c r="C134" s="75" t="s">
        <v>290</v>
      </c>
      <c r="D134" s="75" t="s">
        <v>155</v>
      </c>
      <c r="E134" s="75" t="s">
        <v>33</v>
      </c>
      <c r="F134" s="76" t="s">
        <v>269</v>
      </c>
      <c r="G134" s="82">
        <v>28957</v>
      </c>
      <c r="H134" s="45">
        <v>6</v>
      </c>
      <c r="I134" s="45">
        <v>39</v>
      </c>
      <c r="J134" s="45">
        <v>39</v>
      </c>
      <c r="K134" s="45">
        <f>I134-J134</f>
        <v>0</v>
      </c>
      <c r="L134" s="45">
        <v>318</v>
      </c>
      <c r="M134" s="83">
        <v>171</v>
      </c>
      <c r="N134" s="83">
        <v>4407</v>
      </c>
      <c r="O134" s="83">
        <v>27.2342</v>
      </c>
    </row>
    <row r="135" s="65" customFormat="1" spans="1:15">
      <c r="A135" s="45" t="s">
        <v>297</v>
      </c>
      <c r="B135" s="75" t="s">
        <v>298</v>
      </c>
      <c r="C135" s="75" t="s">
        <v>268</v>
      </c>
      <c r="D135" s="75" t="s">
        <v>66</v>
      </c>
      <c r="E135" s="75" t="s">
        <v>83</v>
      </c>
      <c r="F135" s="76" t="s">
        <v>269</v>
      </c>
      <c r="G135" s="82">
        <v>22380</v>
      </c>
      <c r="H135" s="45">
        <v>8</v>
      </c>
      <c r="I135" s="45">
        <v>37</v>
      </c>
      <c r="J135" s="45">
        <v>37</v>
      </c>
      <c r="K135" s="45">
        <f>I135-J135</f>
        <v>0</v>
      </c>
      <c r="L135" s="45">
        <v>357</v>
      </c>
      <c r="M135" s="83">
        <v>116</v>
      </c>
      <c r="N135" s="83">
        <v>4448</v>
      </c>
      <c r="O135" s="83">
        <v>23</v>
      </c>
    </row>
    <row r="136" s="65" customFormat="1" spans="1:15">
      <c r="A136" s="45" t="s">
        <v>299</v>
      </c>
      <c r="B136" s="75" t="s">
        <v>300</v>
      </c>
      <c r="C136" s="75" t="s">
        <v>268</v>
      </c>
      <c r="D136" s="75" t="s">
        <v>66</v>
      </c>
      <c r="E136" s="75" t="s">
        <v>21</v>
      </c>
      <c r="F136" s="76" t="s">
        <v>269</v>
      </c>
      <c r="G136" s="82">
        <v>26980</v>
      </c>
      <c r="H136" s="45">
        <v>8</v>
      </c>
      <c r="I136" s="45">
        <v>37</v>
      </c>
      <c r="J136" s="45">
        <v>37</v>
      </c>
      <c r="K136" s="45">
        <f>I136-J136</f>
        <v>0</v>
      </c>
      <c r="L136" s="45">
        <v>398</v>
      </c>
      <c r="M136" s="83">
        <v>352</v>
      </c>
      <c r="N136" s="83">
        <v>7360</v>
      </c>
      <c r="O136" s="83">
        <v>30</v>
      </c>
    </row>
    <row r="137" s="65" customFormat="1" spans="1:15">
      <c r="A137" s="45" t="s">
        <v>301</v>
      </c>
      <c r="B137" s="75" t="s">
        <v>302</v>
      </c>
      <c r="C137" s="75" t="s">
        <v>268</v>
      </c>
      <c r="D137" s="75" t="s">
        <v>30</v>
      </c>
      <c r="E137" s="75" t="s">
        <v>21</v>
      </c>
      <c r="F137" s="76" t="s">
        <v>269</v>
      </c>
      <c r="G137" s="82">
        <v>24217</v>
      </c>
      <c r="H137" s="45">
        <v>31</v>
      </c>
      <c r="I137" s="45">
        <v>141</v>
      </c>
      <c r="J137" s="45">
        <v>134</v>
      </c>
      <c r="K137" s="45">
        <f>I137-J137</f>
        <v>7</v>
      </c>
      <c r="L137" s="45">
        <v>2242</v>
      </c>
      <c r="M137" s="83">
        <v>443</v>
      </c>
      <c r="N137" s="83">
        <v>18874</v>
      </c>
      <c r="O137" s="83">
        <v>136.5</v>
      </c>
    </row>
    <row r="138" s="65" customFormat="1" spans="1:15">
      <c r="A138" s="45" t="s">
        <v>303</v>
      </c>
      <c r="B138" s="75" t="s">
        <v>304</v>
      </c>
      <c r="C138" s="75" t="s">
        <v>268</v>
      </c>
      <c r="D138" s="75" t="s">
        <v>51</v>
      </c>
      <c r="E138" s="75" t="s">
        <v>21</v>
      </c>
      <c r="F138" s="76" t="s">
        <v>22</v>
      </c>
      <c r="G138" s="82">
        <v>56695</v>
      </c>
      <c r="H138" s="45">
        <v>65</v>
      </c>
      <c r="I138" s="45">
        <v>172</v>
      </c>
      <c r="J138" s="45">
        <v>167</v>
      </c>
      <c r="K138" s="45">
        <f>I138-J138</f>
        <v>5</v>
      </c>
      <c r="L138" s="45">
        <v>3588</v>
      </c>
      <c r="M138" s="83">
        <v>0</v>
      </c>
      <c r="N138" s="83">
        <v>11700</v>
      </c>
      <c r="O138" s="83">
        <v>165</v>
      </c>
    </row>
    <row r="139" s="65" customFormat="1" spans="1:15">
      <c r="A139" s="45" t="s">
        <v>305</v>
      </c>
      <c r="B139" s="75" t="s">
        <v>306</v>
      </c>
      <c r="C139" s="75" t="s">
        <v>268</v>
      </c>
      <c r="D139" s="75" t="s">
        <v>20</v>
      </c>
      <c r="E139" s="75" t="s">
        <v>21</v>
      </c>
      <c r="F139" s="76" t="s">
        <v>269</v>
      </c>
      <c r="G139" s="82">
        <v>20010</v>
      </c>
      <c r="H139" s="45">
        <v>42</v>
      </c>
      <c r="I139" s="45">
        <v>166</v>
      </c>
      <c r="J139" s="45">
        <v>163</v>
      </c>
      <c r="K139" s="45">
        <f>I139-J139</f>
        <v>3</v>
      </c>
      <c r="L139" s="45">
        <v>2623</v>
      </c>
      <c r="M139" s="83">
        <v>712</v>
      </c>
      <c r="N139" s="83">
        <v>14453</v>
      </c>
      <c r="O139" s="83">
        <v>166</v>
      </c>
    </row>
    <row r="140" s="65" customFormat="1" spans="1:15">
      <c r="A140" s="45" t="s">
        <v>307</v>
      </c>
      <c r="B140" s="75" t="s">
        <v>308</v>
      </c>
      <c r="C140" s="75" t="s">
        <v>268</v>
      </c>
      <c r="D140" s="75" t="s">
        <v>30</v>
      </c>
      <c r="E140" s="75" t="s">
        <v>21</v>
      </c>
      <c r="F140" s="76" t="s">
        <v>269</v>
      </c>
      <c r="G140" s="82">
        <v>18000</v>
      </c>
      <c r="H140" s="45">
        <v>4</v>
      </c>
      <c r="I140" s="45">
        <v>29</v>
      </c>
      <c r="J140" s="45">
        <v>29</v>
      </c>
      <c r="K140" s="45">
        <f>I140-J140</f>
        <v>0</v>
      </c>
      <c r="L140" s="45">
        <v>128</v>
      </c>
      <c r="M140" s="83">
        <v>22</v>
      </c>
      <c r="N140" s="83">
        <v>2889</v>
      </c>
      <c r="O140" s="83">
        <v>7.6</v>
      </c>
    </row>
    <row r="141" s="65" customFormat="1" spans="1:15">
      <c r="A141" s="45" t="s">
        <v>309</v>
      </c>
      <c r="B141" s="75" t="s">
        <v>310</v>
      </c>
      <c r="C141" s="75" t="s">
        <v>268</v>
      </c>
      <c r="D141" s="75" t="s">
        <v>42</v>
      </c>
      <c r="E141" s="75" t="s">
        <v>33</v>
      </c>
      <c r="F141" s="76" t="s">
        <v>22</v>
      </c>
      <c r="G141" s="82">
        <v>12000</v>
      </c>
      <c r="H141" s="45">
        <v>7</v>
      </c>
      <c r="I141" s="45">
        <v>33</v>
      </c>
      <c r="J141" s="45">
        <v>32</v>
      </c>
      <c r="K141" s="45">
        <f>I141-J141</f>
        <v>1</v>
      </c>
      <c r="L141" s="45">
        <v>318</v>
      </c>
      <c r="M141" s="83">
        <v>0</v>
      </c>
      <c r="N141" s="83">
        <v>4888</v>
      </c>
      <c r="O141" s="83">
        <v>22.163005</v>
      </c>
    </row>
  </sheetData>
  <mergeCells count="1">
    <mergeCell ref="A2:O2"/>
  </mergeCells>
  <pageMargins left="0.747916666666667" right="0.511805555555556" top="0.826388888888889" bottom="0.751388888888889" header="0.297916666666667" footer="0.297916666666667"/>
  <pageSetup paperSize="8" orientation="portrait" horizontalDpi="600" verticalDpi="2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22"/>
  <sheetViews>
    <sheetView workbookViewId="0">
      <selection activeCell="A2" sqref="A2:N2"/>
    </sheetView>
  </sheetViews>
  <sheetFormatPr defaultColWidth="9" defaultRowHeight="13.5"/>
  <cols>
    <col min="1" max="1" width="9.375" customWidth="1"/>
    <col min="2" max="2" width="27.625" customWidth="1"/>
    <col min="3" max="3" width="8.125" customWidth="1"/>
    <col min="4" max="4" width="10.125" customWidth="1"/>
    <col min="5" max="6" width="8.125" customWidth="1"/>
    <col min="7" max="7" width="8.375" customWidth="1"/>
    <col min="8" max="13" width="8.125" customWidth="1"/>
    <col min="14" max="14" width="10" customWidth="1"/>
    <col min="16" max="16" width="14.25" customWidth="1"/>
  </cols>
  <sheetData>
    <row r="1" ht="18.75" spans="1:1">
      <c r="A1" s="25" t="s">
        <v>311</v>
      </c>
    </row>
    <row r="2" ht="33" customHeight="1" spans="1:14">
      <c r="A2" s="26" t="s">
        <v>312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</row>
    <row r="3" ht="78.75" spans="1:14">
      <c r="A3" s="11" t="s">
        <v>2</v>
      </c>
      <c r="B3" s="11" t="s">
        <v>3</v>
      </c>
      <c r="C3" s="11" t="s">
        <v>313</v>
      </c>
      <c r="D3" s="11" t="s">
        <v>5</v>
      </c>
      <c r="E3" s="11" t="s">
        <v>314</v>
      </c>
      <c r="F3" s="11" t="s">
        <v>315</v>
      </c>
      <c r="G3" s="11" t="s">
        <v>316</v>
      </c>
      <c r="H3" s="11" t="s">
        <v>317</v>
      </c>
      <c r="I3" s="11" t="s">
        <v>318</v>
      </c>
      <c r="J3" s="11" t="s">
        <v>319</v>
      </c>
      <c r="K3" s="11" t="s">
        <v>320</v>
      </c>
      <c r="L3" s="11" t="s">
        <v>321</v>
      </c>
      <c r="M3" s="11" t="s">
        <v>322</v>
      </c>
      <c r="N3" s="11" t="s">
        <v>323</v>
      </c>
    </row>
    <row r="4" ht="22" customHeight="1" spans="1:14">
      <c r="A4" s="46"/>
      <c r="B4" s="47" t="s">
        <v>324</v>
      </c>
      <c r="C4" s="47" t="s">
        <v>25</v>
      </c>
      <c r="D4" s="47" t="s">
        <v>20</v>
      </c>
      <c r="E4" s="47" t="s">
        <v>21</v>
      </c>
      <c r="F4" s="47" t="s">
        <v>325</v>
      </c>
      <c r="G4" s="48">
        <f t="shared" ref="G4:G13" si="0">SUM(H4+K4)</f>
        <v>14565.34</v>
      </c>
      <c r="H4" s="48">
        <f t="shared" ref="H4:H13" si="1">SUM(J4*0.3)</f>
        <v>13782.9</v>
      </c>
      <c r="I4" s="50">
        <v>70765</v>
      </c>
      <c r="J4" s="50">
        <v>45943</v>
      </c>
      <c r="K4" s="48">
        <v>782.44</v>
      </c>
      <c r="L4" s="48">
        <v>2017</v>
      </c>
      <c r="M4" s="48">
        <v>2018</v>
      </c>
      <c r="N4" s="53"/>
    </row>
    <row r="5" ht="22" customHeight="1" spans="1:14">
      <c r="A5" s="46"/>
      <c r="B5" s="47" t="s">
        <v>326</v>
      </c>
      <c r="C5" s="47" t="s">
        <v>25</v>
      </c>
      <c r="D5" s="47" t="s">
        <v>66</v>
      </c>
      <c r="E5" s="47" t="s">
        <v>21</v>
      </c>
      <c r="F5" s="47" t="s">
        <v>325</v>
      </c>
      <c r="G5" s="48">
        <f>SUM(H5+K5)</f>
        <v>5872.6</v>
      </c>
      <c r="H5" s="48">
        <f>SUM(J5*0.3)</f>
        <v>5455.5</v>
      </c>
      <c r="I5" s="50">
        <v>30309</v>
      </c>
      <c r="J5" s="48">
        <v>18185</v>
      </c>
      <c r="K5" s="48">
        <v>417.1</v>
      </c>
      <c r="L5" s="48">
        <v>2020</v>
      </c>
      <c r="M5" s="48">
        <v>2021</v>
      </c>
      <c r="N5" s="53"/>
    </row>
    <row r="6" ht="22" customHeight="1" spans="1:14">
      <c r="A6" s="46"/>
      <c r="B6" s="47" t="s">
        <v>327</v>
      </c>
      <c r="C6" s="47" t="s">
        <v>25</v>
      </c>
      <c r="D6" s="47" t="s">
        <v>30</v>
      </c>
      <c r="E6" s="47" t="s">
        <v>21</v>
      </c>
      <c r="F6" s="47" t="s">
        <v>328</v>
      </c>
      <c r="G6" s="48">
        <f>SUM(H6+K6)</f>
        <v>8460.1</v>
      </c>
      <c r="H6" s="48">
        <f>SUM(J6*0.3)</f>
        <v>8043</v>
      </c>
      <c r="I6" s="48">
        <v>44684</v>
      </c>
      <c r="J6" s="48">
        <v>26810</v>
      </c>
      <c r="K6" s="48">
        <v>417.1</v>
      </c>
      <c r="L6" s="48">
        <v>2020</v>
      </c>
      <c r="M6" s="48">
        <v>2021</v>
      </c>
      <c r="N6" s="57"/>
    </row>
    <row r="7" ht="22" customHeight="1" spans="1:14">
      <c r="A7" s="46"/>
      <c r="B7" s="47" t="s">
        <v>329</v>
      </c>
      <c r="C7" s="47" t="s">
        <v>25</v>
      </c>
      <c r="D7" s="47" t="s">
        <v>66</v>
      </c>
      <c r="E7" s="47" t="s">
        <v>21</v>
      </c>
      <c r="F7" s="47" t="s">
        <v>325</v>
      </c>
      <c r="G7" s="48">
        <f>SUM(H7+K7)</f>
        <v>6006.4</v>
      </c>
      <c r="H7" s="48">
        <f>SUM(J7*0.3)</f>
        <v>5589.3</v>
      </c>
      <c r="I7" s="50">
        <v>31051</v>
      </c>
      <c r="J7" s="50">
        <v>18631</v>
      </c>
      <c r="K7" s="48">
        <v>417.1</v>
      </c>
      <c r="L7" s="50">
        <v>2018</v>
      </c>
      <c r="M7" s="50">
        <v>2019</v>
      </c>
      <c r="N7" s="57"/>
    </row>
    <row r="8" ht="22" customHeight="1" spans="1:14">
      <c r="A8" s="46"/>
      <c r="B8" s="47" t="s">
        <v>330</v>
      </c>
      <c r="C8" s="47" t="s">
        <v>268</v>
      </c>
      <c r="D8" s="47" t="s">
        <v>66</v>
      </c>
      <c r="E8" s="47" t="s">
        <v>21</v>
      </c>
      <c r="F8" s="47" t="s">
        <v>328</v>
      </c>
      <c r="G8" s="48">
        <f>SUM(H8+K8)</f>
        <v>15084.2</v>
      </c>
      <c r="H8" s="48">
        <f>SUM(J8*0.3)</f>
        <v>14025</v>
      </c>
      <c r="I8" s="50">
        <v>72224</v>
      </c>
      <c r="J8" s="58">
        <v>46750</v>
      </c>
      <c r="K8" s="50">
        <v>1059.2</v>
      </c>
      <c r="L8" s="50">
        <v>2020</v>
      </c>
      <c r="M8" s="50">
        <v>2021</v>
      </c>
      <c r="N8" s="57"/>
    </row>
    <row r="9" ht="22" customHeight="1" spans="1:14">
      <c r="A9" s="46"/>
      <c r="B9" s="47" t="s">
        <v>331</v>
      </c>
      <c r="C9" s="47" t="s">
        <v>268</v>
      </c>
      <c r="D9" s="47" t="s">
        <v>30</v>
      </c>
      <c r="E9" s="47" t="s">
        <v>21</v>
      </c>
      <c r="F9" s="47" t="s">
        <v>325</v>
      </c>
      <c r="G9" s="48">
        <f>SUM(H9+K9)</f>
        <v>7772.41</v>
      </c>
      <c r="H9" s="48">
        <f>SUM(J9*0.3)</f>
        <v>6999</v>
      </c>
      <c r="I9" s="50">
        <v>39572</v>
      </c>
      <c r="J9" s="58">
        <v>23330</v>
      </c>
      <c r="K9" s="50">
        <v>773.41</v>
      </c>
      <c r="L9" s="50">
        <v>2019</v>
      </c>
      <c r="M9" s="50">
        <v>2020</v>
      </c>
      <c r="N9" s="57"/>
    </row>
    <row r="10" ht="22" customHeight="1" spans="1:14">
      <c r="A10" s="49"/>
      <c r="B10" s="47" t="s">
        <v>332</v>
      </c>
      <c r="C10" s="47" t="s">
        <v>268</v>
      </c>
      <c r="D10" s="47" t="s">
        <v>20</v>
      </c>
      <c r="E10" s="47" t="s">
        <v>21</v>
      </c>
      <c r="F10" s="47" t="s">
        <v>325</v>
      </c>
      <c r="G10" s="48">
        <f>SUM(H10+K10)</f>
        <v>19315.2</v>
      </c>
      <c r="H10" s="48">
        <f>SUM(J10*0.3)</f>
        <v>18166.2</v>
      </c>
      <c r="I10" s="50">
        <v>83499</v>
      </c>
      <c r="J10" s="58">
        <v>60554</v>
      </c>
      <c r="K10" s="50">
        <v>1149</v>
      </c>
      <c r="L10" s="50">
        <v>2017</v>
      </c>
      <c r="M10" s="50">
        <v>2018</v>
      </c>
      <c r="N10" s="53"/>
    </row>
    <row r="11" ht="24" spans="1:14">
      <c r="A11" s="49"/>
      <c r="B11" s="47" t="s">
        <v>281</v>
      </c>
      <c r="C11" s="47" t="s">
        <v>333</v>
      </c>
      <c r="D11" s="47" t="s">
        <v>92</v>
      </c>
      <c r="E11" s="47" t="s">
        <v>33</v>
      </c>
      <c r="F11" s="47" t="s">
        <v>334</v>
      </c>
      <c r="G11" s="50">
        <f>SUM(H11+K11)</f>
        <v>0</v>
      </c>
      <c r="H11" s="50">
        <f>SUM(J11*0.3)</f>
        <v>0</v>
      </c>
      <c r="I11" s="50">
        <v>0</v>
      </c>
      <c r="J11" s="50">
        <v>0</v>
      </c>
      <c r="K11" s="50">
        <v>0</v>
      </c>
      <c r="L11" s="50"/>
      <c r="M11" s="50"/>
      <c r="N11" s="59" t="s">
        <v>335</v>
      </c>
    </row>
    <row r="12" ht="24" spans="1:14">
      <c r="A12" s="49"/>
      <c r="B12" s="47" t="s">
        <v>298</v>
      </c>
      <c r="C12" s="47" t="s">
        <v>333</v>
      </c>
      <c r="D12" s="47" t="s">
        <v>66</v>
      </c>
      <c r="E12" s="47" t="s">
        <v>33</v>
      </c>
      <c r="F12" s="47" t="s">
        <v>334</v>
      </c>
      <c r="G12" s="50">
        <f>SUM(H12+K12)</f>
        <v>0</v>
      </c>
      <c r="H12" s="50">
        <f>SUM(J12*0.3)</f>
        <v>0</v>
      </c>
      <c r="I12" s="50">
        <v>0</v>
      </c>
      <c r="J12" s="50">
        <v>0</v>
      </c>
      <c r="K12" s="50">
        <v>0</v>
      </c>
      <c r="L12" s="50"/>
      <c r="M12" s="50"/>
      <c r="N12" s="59" t="s">
        <v>335</v>
      </c>
    </row>
    <row r="13" ht="24" spans="1:14">
      <c r="A13" s="49"/>
      <c r="B13" s="47" t="s">
        <v>275</v>
      </c>
      <c r="C13" s="47" t="s">
        <v>333</v>
      </c>
      <c r="D13" s="47" t="s">
        <v>144</v>
      </c>
      <c r="E13" s="47" t="s">
        <v>33</v>
      </c>
      <c r="F13" s="47" t="s">
        <v>334</v>
      </c>
      <c r="G13" s="50">
        <f>SUM(H13+K13)</f>
        <v>0</v>
      </c>
      <c r="H13" s="50">
        <f>SUM(J13*0.3)</f>
        <v>0</v>
      </c>
      <c r="I13" s="50">
        <v>0</v>
      </c>
      <c r="J13" s="50">
        <v>0</v>
      </c>
      <c r="K13" s="50">
        <v>0</v>
      </c>
      <c r="L13" s="50"/>
      <c r="M13" s="50"/>
      <c r="N13" s="59" t="s">
        <v>335</v>
      </c>
    </row>
    <row r="14" ht="22" customHeight="1" spans="1:14">
      <c r="A14" s="51" t="s">
        <v>36</v>
      </c>
      <c r="B14" s="52" t="s">
        <v>37</v>
      </c>
      <c r="C14" s="52" t="s">
        <v>25</v>
      </c>
      <c r="D14" s="52" t="s">
        <v>336</v>
      </c>
      <c r="E14" s="52" t="s">
        <v>21</v>
      </c>
      <c r="F14" s="52" t="s">
        <v>337</v>
      </c>
      <c r="G14" s="48"/>
      <c r="H14" s="48"/>
      <c r="I14" s="50"/>
      <c r="J14" s="48"/>
      <c r="K14" s="48"/>
      <c r="L14" s="48"/>
      <c r="M14" s="48"/>
      <c r="N14" s="60" t="s">
        <v>338</v>
      </c>
    </row>
    <row r="15" ht="22" customHeight="1" spans="1:14">
      <c r="A15" s="51" t="s">
        <v>17</v>
      </c>
      <c r="B15" s="52" t="s">
        <v>18</v>
      </c>
      <c r="C15" s="52" t="s">
        <v>19</v>
      </c>
      <c r="D15" s="52" t="s">
        <v>336</v>
      </c>
      <c r="E15" s="52" t="s">
        <v>21</v>
      </c>
      <c r="F15" s="52" t="s">
        <v>337</v>
      </c>
      <c r="G15" s="48"/>
      <c r="H15" s="48"/>
      <c r="I15" s="50"/>
      <c r="J15" s="48"/>
      <c r="K15" s="48"/>
      <c r="L15" s="48"/>
      <c r="M15" s="48"/>
      <c r="N15" s="61"/>
    </row>
    <row r="16" ht="22" customHeight="1" spans="1:14">
      <c r="A16" s="51" t="s">
        <v>43</v>
      </c>
      <c r="B16" s="52" t="s">
        <v>339</v>
      </c>
      <c r="C16" s="52" t="s">
        <v>19</v>
      </c>
      <c r="D16" s="52" t="s">
        <v>336</v>
      </c>
      <c r="E16" s="52" t="s">
        <v>21</v>
      </c>
      <c r="F16" s="52" t="s">
        <v>337</v>
      </c>
      <c r="G16" s="48"/>
      <c r="H16" s="48"/>
      <c r="I16" s="50"/>
      <c r="J16" s="48"/>
      <c r="K16" s="48"/>
      <c r="L16" s="48"/>
      <c r="M16" s="48"/>
      <c r="N16" s="61"/>
    </row>
    <row r="17" ht="22" customHeight="1" spans="1:14">
      <c r="A17" s="51" t="s">
        <v>23</v>
      </c>
      <c r="B17" s="52" t="s">
        <v>24</v>
      </c>
      <c r="C17" s="52" t="s">
        <v>25</v>
      </c>
      <c r="D17" s="52" t="s">
        <v>336</v>
      </c>
      <c r="E17" s="52" t="s">
        <v>21</v>
      </c>
      <c r="F17" s="52" t="s">
        <v>337</v>
      </c>
      <c r="G17" s="48"/>
      <c r="H17" s="48"/>
      <c r="I17" s="50"/>
      <c r="J17" s="48"/>
      <c r="K17" s="48"/>
      <c r="L17" s="48"/>
      <c r="M17" s="48"/>
      <c r="N17" s="61"/>
    </row>
    <row r="18" ht="22" customHeight="1" spans="1:14">
      <c r="A18" s="51" t="s">
        <v>62</v>
      </c>
      <c r="B18" s="52" t="s">
        <v>63</v>
      </c>
      <c r="C18" s="52" t="s">
        <v>19</v>
      </c>
      <c r="D18" s="52" t="s">
        <v>340</v>
      </c>
      <c r="E18" s="52" t="s">
        <v>21</v>
      </c>
      <c r="F18" s="52" t="s">
        <v>337</v>
      </c>
      <c r="G18" s="53"/>
      <c r="H18" s="53"/>
      <c r="I18" s="53"/>
      <c r="J18" s="53"/>
      <c r="K18" s="53"/>
      <c r="L18" s="53"/>
      <c r="M18" s="53"/>
      <c r="N18" s="62"/>
    </row>
    <row r="19" ht="19.5" customHeight="1" spans="1:14">
      <c r="A19" s="54" t="s">
        <v>341</v>
      </c>
      <c r="B19" s="54"/>
      <c r="C19" s="54"/>
      <c r="D19" s="54"/>
      <c r="E19" s="54"/>
      <c r="F19" s="54"/>
      <c r="G19" s="54"/>
      <c r="H19" s="54"/>
      <c r="I19" s="54"/>
      <c r="J19" s="54"/>
      <c r="K19" s="54"/>
      <c r="L19" s="54"/>
      <c r="M19" s="63"/>
      <c r="N19" s="63"/>
    </row>
    <row r="21" spans="2:2">
      <c r="B21" s="55"/>
    </row>
    <row r="22" spans="6:6">
      <c r="F22" s="56"/>
    </row>
  </sheetData>
  <mergeCells count="3">
    <mergeCell ref="A2:N2"/>
    <mergeCell ref="A19:L19"/>
    <mergeCell ref="N14:N18"/>
  </mergeCells>
  <pageMargins left="0.55" right="0.471527777777778" top="0.668055555555556" bottom="0.590277777777778" header="0.297916666666667" footer="0.297916666666667"/>
  <pageSetup paperSize="9" orientation="landscape" horizontalDpi="6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Z9"/>
  <sheetViews>
    <sheetView workbookViewId="0">
      <selection activeCell="D8" sqref="D8"/>
    </sheetView>
  </sheetViews>
  <sheetFormatPr defaultColWidth="9" defaultRowHeight="13.5"/>
  <cols>
    <col min="1" max="1" width="4.5" customWidth="1"/>
    <col min="2" max="2" width="20.5" customWidth="1"/>
    <col min="3" max="3" width="7.25" customWidth="1"/>
    <col min="4" max="4" width="9" customWidth="1"/>
    <col min="5" max="5" width="7.125" customWidth="1"/>
    <col min="6" max="12" width="6.375" customWidth="1"/>
    <col min="13" max="19" width="7.875" customWidth="1"/>
    <col min="20" max="20" width="8.25" customWidth="1"/>
    <col min="21" max="23" width="7.25" customWidth="1"/>
    <col min="24" max="24" width="5.375" customWidth="1"/>
    <col min="25" max="25" width="6.25" customWidth="1"/>
    <col min="26" max="26" width="5.5" customWidth="1"/>
  </cols>
  <sheetData>
    <row r="1" ht="32" customHeight="1" spans="1:2">
      <c r="A1" s="37" t="s">
        <v>342</v>
      </c>
      <c r="B1" s="37"/>
    </row>
    <row r="2" ht="21" spans="1:26">
      <c r="A2" s="38" t="s">
        <v>343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</row>
    <row r="3" ht="7" customHeight="1"/>
    <row r="4" ht="71" customHeight="1" spans="1:26">
      <c r="A4" s="39" t="s">
        <v>2</v>
      </c>
      <c r="B4" s="39" t="s">
        <v>3</v>
      </c>
      <c r="C4" s="39" t="s">
        <v>313</v>
      </c>
      <c r="D4" s="39" t="s">
        <v>5</v>
      </c>
      <c r="E4" s="39" t="s">
        <v>314</v>
      </c>
      <c r="F4" s="39" t="s">
        <v>8</v>
      </c>
      <c r="G4" s="39" t="s">
        <v>9</v>
      </c>
      <c r="H4" s="39" t="s">
        <v>10</v>
      </c>
      <c r="I4" s="39" t="s">
        <v>11</v>
      </c>
      <c r="J4" s="39" t="s">
        <v>12</v>
      </c>
      <c r="K4" s="39" t="s">
        <v>13</v>
      </c>
      <c r="L4" s="39" t="s">
        <v>14</v>
      </c>
      <c r="M4" s="39" t="s">
        <v>15</v>
      </c>
      <c r="N4" s="39" t="s">
        <v>344</v>
      </c>
      <c r="O4" s="39" t="s">
        <v>345</v>
      </c>
      <c r="P4" s="39" t="s">
        <v>346</v>
      </c>
      <c r="Q4" s="39" t="s">
        <v>347</v>
      </c>
      <c r="R4" s="39" t="s">
        <v>348</v>
      </c>
      <c r="S4" s="39" t="s">
        <v>349</v>
      </c>
      <c r="T4" s="39" t="s">
        <v>316</v>
      </c>
      <c r="U4" s="39" t="s">
        <v>317</v>
      </c>
      <c r="V4" s="39" t="s">
        <v>350</v>
      </c>
      <c r="W4" s="39" t="s">
        <v>351</v>
      </c>
      <c r="X4" s="39" t="s">
        <v>352</v>
      </c>
      <c r="Y4" s="39" t="s">
        <v>353</v>
      </c>
      <c r="Z4" s="39" t="s">
        <v>354</v>
      </c>
    </row>
    <row r="5" s="1" customFormat="1" ht="25" customHeight="1" spans="1:26">
      <c r="A5" s="5"/>
      <c r="B5" s="12" t="s">
        <v>331</v>
      </c>
      <c r="C5" s="12" t="s">
        <v>268</v>
      </c>
      <c r="D5" s="12" t="s">
        <v>30</v>
      </c>
      <c r="E5" s="12" t="s">
        <v>21</v>
      </c>
      <c r="F5" s="4">
        <v>44684</v>
      </c>
      <c r="G5" s="5">
        <v>30</v>
      </c>
      <c r="H5" s="5">
        <v>130</v>
      </c>
      <c r="I5" s="5">
        <v>115</v>
      </c>
      <c r="J5" s="5">
        <v>15</v>
      </c>
      <c r="K5" s="5">
        <v>1500</v>
      </c>
      <c r="L5" s="5">
        <v>600</v>
      </c>
      <c r="M5" s="5">
        <v>23330</v>
      </c>
      <c r="N5" s="5">
        <v>11200</v>
      </c>
      <c r="O5" s="5">
        <v>10905</v>
      </c>
      <c r="P5" s="5">
        <v>1125</v>
      </c>
      <c r="Q5" s="5">
        <v>100</v>
      </c>
      <c r="R5" s="5">
        <v>620.91</v>
      </c>
      <c r="S5" s="5">
        <v>152.5</v>
      </c>
      <c r="T5" s="5">
        <f t="shared" ref="T5:T8" si="0">SUM(U5+V5+W5)</f>
        <v>8410.96</v>
      </c>
      <c r="U5" s="5">
        <f t="shared" ref="U5:U8" si="1">SUM(M5*0.3)</f>
        <v>6999</v>
      </c>
      <c r="V5" s="5">
        <f t="shared" ref="V5:V8" si="2">SUM(R5+S5)</f>
        <v>773.41</v>
      </c>
      <c r="W5" s="5">
        <v>638.55</v>
      </c>
      <c r="X5" s="5">
        <v>0</v>
      </c>
      <c r="Y5" s="44" t="s">
        <v>355</v>
      </c>
      <c r="Z5" s="5">
        <v>2019</v>
      </c>
    </row>
    <row r="6" s="1" customFormat="1" ht="25" customHeight="1" spans="1:26">
      <c r="A6" s="5"/>
      <c r="B6" s="12" t="s">
        <v>332</v>
      </c>
      <c r="C6" s="12" t="s">
        <v>268</v>
      </c>
      <c r="D6" s="12" t="s">
        <v>20</v>
      </c>
      <c r="E6" s="12" t="s">
        <v>21</v>
      </c>
      <c r="F6" s="4">
        <v>89162</v>
      </c>
      <c r="G6" s="5">
        <v>72</v>
      </c>
      <c r="H6" s="5">
        <v>300</v>
      </c>
      <c r="I6" s="5">
        <v>270</v>
      </c>
      <c r="J6" s="5">
        <v>30</v>
      </c>
      <c r="K6" s="5">
        <v>3600</v>
      </c>
      <c r="L6" s="5">
        <v>1500</v>
      </c>
      <c r="M6" s="5">
        <v>60554</v>
      </c>
      <c r="N6" s="5">
        <v>26226</v>
      </c>
      <c r="O6" s="5">
        <v>24728</v>
      </c>
      <c r="P6" s="5">
        <v>3000</v>
      </c>
      <c r="Q6" s="5">
        <v>300</v>
      </c>
      <c r="R6" s="42">
        <v>925.51</v>
      </c>
      <c r="S6" s="42">
        <v>223.5</v>
      </c>
      <c r="T6" s="5">
        <f>SUM(U6+V6+W6)</f>
        <v>20755.71</v>
      </c>
      <c r="U6" s="5">
        <f>SUM(M6*0.3)</f>
        <v>18166.2</v>
      </c>
      <c r="V6" s="5">
        <f>SUM(R6+S6)</f>
        <v>1149.01</v>
      </c>
      <c r="W6" s="5">
        <v>1440.5</v>
      </c>
      <c r="X6" s="5">
        <v>0</v>
      </c>
      <c r="Y6" s="44"/>
      <c r="Z6" s="5">
        <v>2017</v>
      </c>
    </row>
    <row r="7" ht="25" customHeight="1" spans="1:26">
      <c r="A7" s="5"/>
      <c r="B7" s="12" t="s">
        <v>324</v>
      </c>
      <c r="C7" s="12" t="s">
        <v>25</v>
      </c>
      <c r="D7" s="12" t="s">
        <v>20</v>
      </c>
      <c r="E7" s="12" t="s">
        <v>21</v>
      </c>
      <c r="F7" s="4">
        <v>77658</v>
      </c>
      <c r="G7" s="5">
        <v>36</v>
      </c>
      <c r="H7" s="5">
        <v>100</v>
      </c>
      <c r="I7" s="5">
        <v>85</v>
      </c>
      <c r="J7" s="5">
        <v>15</v>
      </c>
      <c r="K7" s="5">
        <v>1620</v>
      </c>
      <c r="L7" s="5">
        <v>810</v>
      </c>
      <c r="M7" s="4">
        <v>45943</v>
      </c>
      <c r="N7" s="41">
        <f>M7-O7-P7-Q7</f>
        <v>26575</v>
      </c>
      <c r="O7" s="5">
        <v>16068</v>
      </c>
      <c r="P7" s="5">
        <v>3000</v>
      </c>
      <c r="Q7" s="5">
        <v>300</v>
      </c>
      <c r="R7" s="5">
        <v>555.44</v>
      </c>
      <c r="S7" s="5">
        <v>227</v>
      </c>
      <c r="T7" s="5">
        <f>SUM(U7+V7+W7)</f>
        <v>15823.09</v>
      </c>
      <c r="U7" s="5">
        <f>SUM(M7*0.3)</f>
        <v>13782.9</v>
      </c>
      <c r="V7" s="5">
        <f>SUM(R7+S7)</f>
        <v>782.44</v>
      </c>
      <c r="W7" s="43">
        <v>1257.75</v>
      </c>
      <c r="X7" s="5">
        <v>0</v>
      </c>
      <c r="Y7" s="44"/>
      <c r="Z7" s="45">
        <v>2017</v>
      </c>
    </row>
    <row r="8" s="1" customFormat="1" ht="25" customHeight="1" spans="1:26">
      <c r="A8" s="5"/>
      <c r="B8" s="17" t="s">
        <v>356</v>
      </c>
      <c r="C8" s="12" t="s">
        <v>268</v>
      </c>
      <c r="D8" s="12" t="s">
        <v>66</v>
      </c>
      <c r="E8" s="12" t="s">
        <v>21</v>
      </c>
      <c r="F8" s="4">
        <v>72229</v>
      </c>
      <c r="G8" s="5">
        <v>60</v>
      </c>
      <c r="H8" s="5">
        <v>260</v>
      </c>
      <c r="I8" s="5">
        <v>230</v>
      </c>
      <c r="J8" s="5">
        <v>30</v>
      </c>
      <c r="K8" s="5">
        <v>3000</v>
      </c>
      <c r="L8" s="5">
        <v>1500</v>
      </c>
      <c r="M8" s="5">
        <v>46750</v>
      </c>
      <c r="N8" s="5">
        <v>22400</v>
      </c>
      <c r="O8" s="5">
        <v>21900</v>
      </c>
      <c r="P8" s="5">
        <v>2250</v>
      </c>
      <c r="Q8" s="5">
        <v>200</v>
      </c>
      <c r="R8" s="42">
        <v>846.91</v>
      </c>
      <c r="S8" s="42">
        <v>212.3</v>
      </c>
      <c r="T8" s="5">
        <f>SUM(U8+V8+W8)</f>
        <v>16309.71</v>
      </c>
      <c r="U8" s="5">
        <f>SUM(M8*0.3)</f>
        <v>14025</v>
      </c>
      <c r="V8" s="5">
        <f>SUM(R8+S8)</f>
        <v>1059.21</v>
      </c>
      <c r="W8" s="5">
        <v>1225.5</v>
      </c>
      <c r="X8" s="5">
        <v>0</v>
      </c>
      <c r="Y8" s="44"/>
      <c r="Z8" s="5">
        <v>2020</v>
      </c>
    </row>
    <row r="9" ht="25" customHeight="1" spans="1:26">
      <c r="A9" s="40" t="s">
        <v>357</v>
      </c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  <c r="Z9" s="40"/>
    </row>
  </sheetData>
  <mergeCells count="4">
    <mergeCell ref="A1:B1"/>
    <mergeCell ref="A2:Z2"/>
    <mergeCell ref="A9:Z9"/>
    <mergeCell ref="Y5:Y8"/>
  </mergeCells>
  <pageMargins left="0.700694444444444" right="0.700694444444444" top="0.751388888888889" bottom="0.751388888888889" header="0.297916666666667" footer="0.297916666666667"/>
  <pageSetup paperSize="8" orientation="landscape" horizontalDpi="6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B11"/>
  <sheetViews>
    <sheetView workbookViewId="0">
      <selection activeCell="G6" sqref="G6"/>
    </sheetView>
  </sheetViews>
  <sheetFormatPr defaultColWidth="9" defaultRowHeight="13.5"/>
  <cols>
    <col min="1" max="1" width="14.125" customWidth="1"/>
    <col min="2" max="2" width="12.625" customWidth="1"/>
    <col min="3" max="3" width="9.625" customWidth="1"/>
    <col min="4" max="4" width="8.25" customWidth="1"/>
    <col min="5" max="5" width="6.625" customWidth="1"/>
    <col min="6" max="6" width="6.875" customWidth="1"/>
    <col min="7" max="7" width="5.875" customWidth="1"/>
    <col min="8" max="8" width="5.625" customWidth="1"/>
    <col min="9" max="9" width="5.5" customWidth="1"/>
    <col min="10" max="10" width="5.625" customWidth="1"/>
    <col min="11" max="12" width="6.25" customWidth="1"/>
    <col min="13" max="14" width="6.875" customWidth="1"/>
    <col min="15" max="15" width="8.375" customWidth="1"/>
    <col min="16" max="16" width="7.125" customWidth="1"/>
    <col min="17" max="17" width="6.625" customWidth="1"/>
    <col min="18" max="18" width="7.75" customWidth="1"/>
    <col min="19" max="20" width="6.625" customWidth="1"/>
    <col min="21" max="21" width="6.5" customWidth="1"/>
    <col min="22" max="22" width="6.625" customWidth="1"/>
    <col min="23" max="23" width="7.375" customWidth="1"/>
    <col min="24" max="24" width="6.625" customWidth="1"/>
    <col min="25" max="25" width="6" customWidth="1"/>
    <col min="26" max="26" width="5.5" customWidth="1"/>
    <col min="27" max="27" width="8.375" customWidth="1"/>
  </cols>
  <sheetData>
    <row r="1" ht="33" customHeight="1" spans="1:1">
      <c r="A1" s="25" t="s">
        <v>358</v>
      </c>
    </row>
    <row r="2" ht="30" customHeight="1" spans="1:27">
      <c r="A2" s="26" t="s">
        <v>359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</row>
    <row r="4" ht="57" customHeight="1" spans="1:28">
      <c r="A4" s="11" t="s">
        <v>2</v>
      </c>
      <c r="B4" s="11" t="s">
        <v>3</v>
      </c>
      <c r="C4" s="11" t="s">
        <v>313</v>
      </c>
      <c r="D4" s="11" t="s">
        <v>5</v>
      </c>
      <c r="E4" s="11" t="s">
        <v>314</v>
      </c>
      <c r="F4" s="11" t="s">
        <v>360</v>
      </c>
      <c r="G4" s="11" t="s">
        <v>361</v>
      </c>
      <c r="H4" s="11" t="s">
        <v>362</v>
      </c>
      <c r="I4" s="11" t="s">
        <v>363</v>
      </c>
      <c r="J4" s="11" t="s">
        <v>364</v>
      </c>
      <c r="K4" s="11" t="s">
        <v>365</v>
      </c>
      <c r="L4" s="11" t="s">
        <v>366</v>
      </c>
      <c r="M4" s="11" t="s">
        <v>367</v>
      </c>
      <c r="N4" s="11" t="s">
        <v>368</v>
      </c>
      <c r="O4" s="11" t="s">
        <v>369</v>
      </c>
      <c r="P4" s="11" t="s">
        <v>370</v>
      </c>
      <c r="Q4" s="11" t="s">
        <v>371</v>
      </c>
      <c r="R4" s="11" t="s">
        <v>372</v>
      </c>
      <c r="S4" s="11" t="s">
        <v>373</v>
      </c>
      <c r="T4" s="11" t="s">
        <v>374</v>
      </c>
      <c r="U4" s="11" t="s">
        <v>375</v>
      </c>
      <c r="V4" s="11" t="s">
        <v>376</v>
      </c>
      <c r="W4" s="11" t="s">
        <v>377</v>
      </c>
      <c r="X4" s="11" t="s">
        <v>378</v>
      </c>
      <c r="Y4" s="11" t="s">
        <v>352</v>
      </c>
      <c r="Z4" s="11" t="s">
        <v>353</v>
      </c>
      <c r="AA4" s="11" t="s">
        <v>354</v>
      </c>
      <c r="AB4" s="32"/>
    </row>
    <row r="5" s="22" customFormat="1" ht="30" customHeight="1" spans="1:28">
      <c r="A5" s="27"/>
      <c r="B5" s="28" t="s">
        <v>379</v>
      </c>
      <c r="C5" s="28" t="s">
        <v>268</v>
      </c>
      <c r="D5" s="28" t="s">
        <v>51</v>
      </c>
      <c r="E5" s="28" t="s">
        <v>21</v>
      </c>
      <c r="F5" s="28" t="s">
        <v>269</v>
      </c>
      <c r="G5" s="29">
        <v>0</v>
      </c>
      <c r="H5" s="29">
        <v>54</v>
      </c>
      <c r="I5" s="29">
        <v>240</v>
      </c>
      <c r="J5" s="29">
        <v>210</v>
      </c>
      <c r="K5" s="29">
        <v>30</v>
      </c>
      <c r="L5" s="29">
        <v>2700</v>
      </c>
      <c r="M5" s="29">
        <v>1200</v>
      </c>
      <c r="N5" s="27">
        <v>0</v>
      </c>
      <c r="O5" s="27">
        <v>0</v>
      </c>
      <c r="P5" s="27">
        <v>0</v>
      </c>
      <c r="Q5" s="27">
        <v>0</v>
      </c>
      <c r="R5" s="27">
        <v>0</v>
      </c>
      <c r="S5" s="27">
        <v>846.9</v>
      </c>
      <c r="T5" s="27">
        <v>212.3</v>
      </c>
      <c r="U5" s="27">
        <v>1059.2</v>
      </c>
      <c r="V5" s="27">
        <v>0</v>
      </c>
      <c r="W5" s="27">
        <v>1059.2</v>
      </c>
      <c r="X5" s="27">
        <v>0</v>
      </c>
      <c r="Y5" s="27">
        <v>0</v>
      </c>
      <c r="Z5" s="33" t="s">
        <v>355</v>
      </c>
      <c r="AA5" s="27">
        <v>2020</v>
      </c>
      <c r="AB5" s="34"/>
    </row>
    <row r="6" s="23" customFormat="1" ht="30" customHeight="1" spans="1:28">
      <c r="A6" s="30" t="s">
        <v>295</v>
      </c>
      <c r="B6" s="28" t="s">
        <v>380</v>
      </c>
      <c r="C6" s="28" t="s">
        <v>381</v>
      </c>
      <c r="D6" s="28" t="s">
        <v>155</v>
      </c>
      <c r="E6" s="28" t="s">
        <v>33</v>
      </c>
      <c r="F6" s="29">
        <v>28957</v>
      </c>
      <c r="G6" s="29">
        <v>6</v>
      </c>
      <c r="H6" s="29">
        <v>39</v>
      </c>
      <c r="I6" s="29">
        <v>39</v>
      </c>
      <c r="J6" s="29">
        <f t="shared" ref="J6:J9" si="0">H6-I6</f>
        <v>0</v>
      </c>
      <c r="K6" s="29">
        <v>280</v>
      </c>
      <c r="L6" s="29">
        <v>170</v>
      </c>
      <c r="M6" s="29">
        <v>4407</v>
      </c>
      <c r="N6" s="30">
        <v>1395</v>
      </c>
      <c r="O6" s="30">
        <v>1995</v>
      </c>
      <c r="P6" s="30">
        <v>764</v>
      </c>
      <c r="Q6" s="30">
        <v>253</v>
      </c>
      <c r="R6" s="30">
        <v>244.26425</v>
      </c>
      <c r="S6" s="29">
        <v>65</v>
      </c>
      <c r="T6" s="30">
        <v>30</v>
      </c>
      <c r="U6" s="30">
        <v>20</v>
      </c>
      <c r="V6" s="30">
        <v>10</v>
      </c>
      <c r="W6" s="30">
        <v>0</v>
      </c>
      <c r="X6" s="30">
        <v>0</v>
      </c>
      <c r="Y6" s="30">
        <v>0</v>
      </c>
      <c r="Z6" s="33"/>
      <c r="AA6" s="30">
        <v>2018</v>
      </c>
      <c r="AB6" s="35"/>
    </row>
    <row r="7" s="24" customFormat="1" ht="30" customHeight="1" spans="1:28">
      <c r="A7" s="29" t="s">
        <v>297</v>
      </c>
      <c r="B7" s="28" t="s">
        <v>382</v>
      </c>
      <c r="C7" s="28" t="s">
        <v>381</v>
      </c>
      <c r="D7" s="28" t="s">
        <v>66</v>
      </c>
      <c r="E7" s="28" t="s">
        <v>33</v>
      </c>
      <c r="F7" s="29">
        <v>22380</v>
      </c>
      <c r="G7" s="29">
        <v>6</v>
      </c>
      <c r="H7" s="29">
        <v>37</v>
      </c>
      <c r="I7" s="29">
        <v>37</v>
      </c>
      <c r="J7" s="29">
        <f>H7-I7</f>
        <v>0</v>
      </c>
      <c r="K7" s="29">
        <v>300</v>
      </c>
      <c r="L7" s="29">
        <v>110</v>
      </c>
      <c r="M7" s="29">
        <v>4448</v>
      </c>
      <c r="N7" s="29">
        <v>2255</v>
      </c>
      <c r="O7" s="29">
        <v>1993</v>
      </c>
      <c r="P7" s="29">
        <v>200</v>
      </c>
      <c r="Q7" s="29">
        <v>0</v>
      </c>
      <c r="R7" s="29">
        <v>90</v>
      </c>
      <c r="S7" s="29">
        <v>131</v>
      </c>
      <c r="T7" s="29">
        <v>20</v>
      </c>
      <c r="U7" s="29">
        <v>12</v>
      </c>
      <c r="V7" s="29">
        <v>8</v>
      </c>
      <c r="W7" s="29">
        <v>0</v>
      </c>
      <c r="X7" s="29">
        <v>0</v>
      </c>
      <c r="Y7" s="29">
        <v>0</v>
      </c>
      <c r="Z7" s="33"/>
      <c r="AA7" s="29">
        <v>2019</v>
      </c>
      <c r="AB7" s="36"/>
    </row>
    <row r="8" s="24" customFormat="1" ht="30" customHeight="1" spans="1:28">
      <c r="A8" s="29" t="s">
        <v>280</v>
      </c>
      <c r="B8" s="28" t="s">
        <v>383</v>
      </c>
      <c r="C8" s="28" t="s">
        <v>381</v>
      </c>
      <c r="D8" s="28" t="s">
        <v>92</v>
      </c>
      <c r="E8" s="28" t="s">
        <v>33</v>
      </c>
      <c r="F8" s="29">
        <v>25000.01</v>
      </c>
      <c r="G8" s="29">
        <v>9</v>
      </c>
      <c r="H8" s="29">
        <v>40</v>
      </c>
      <c r="I8" s="29">
        <v>40</v>
      </c>
      <c r="J8" s="29">
        <f>H8-I8</f>
        <v>0</v>
      </c>
      <c r="K8" s="29">
        <v>450</v>
      </c>
      <c r="L8" s="29">
        <v>180</v>
      </c>
      <c r="M8" s="29">
        <v>9584.08</v>
      </c>
      <c r="N8" s="29">
        <v>3541.02</v>
      </c>
      <c r="O8" s="29">
        <v>3371.05</v>
      </c>
      <c r="P8" s="29">
        <v>2672.01</v>
      </c>
      <c r="Q8" s="29">
        <v>0</v>
      </c>
      <c r="R8" s="29">
        <v>453.446</v>
      </c>
      <c r="S8" s="29">
        <v>138</v>
      </c>
      <c r="T8" s="29">
        <v>30</v>
      </c>
      <c r="U8" s="29">
        <v>20</v>
      </c>
      <c r="V8" s="29">
        <v>10</v>
      </c>
      <c r="W8" s="29">
        <v>0</v>
      </c>
      <c r="X8" s="29">
        <v>0</v>
      </c>
      <c r="Y8" s="29">
        <v>0</v>
      </c>
      <c r="Z8" s="33"/>
      <c r="AA8" s="29">
        <v>2019</v>
      </c>
      <c r="AB8" s="36"/>
    </row>
    <row r="9" s="23" customFormat="1" ht="30" customHeight="1" spans="1:28">
      <c r="A9" s="30" t="s">
        <v>274</v>
      </c>
      <c r="B9" s="28" t="s">
        <v>384</v>
      </c>
      <c r="C9" s="28" t="s">
        <v>381</v>
      </c>
      <c r="D9" s="28" t="s">
        <v>144</v>
      </c>
      <c r="E9" s="28" t="s">
        <v>33</v>
      </c>
      <c r="F9" s="29">
        <v>40020</v>
      </c>
      <c r="G9" s="29">
        <v>12</v>
      </c>
      <c r="H9" s="29">
        <v>50</v>
      </c>
      <c r="I9" s="29">
        <v>50</v>
      </c>
      <c r="J9" s="29">
        <f>H9-I9</f>
        <v>0</v>
      </c>
      <c r="K9" s="29">
        <v>600</v>
      </c>
      <c r="L9" s="29">
        <v>280</v>
      </c>
      <c r="M9" s="29">
        <v>8000</v>
      </c>
      <c r="N9" s="30">
        <v>2523</v>
      </c>
      <c r="O9" s="30">
        <v>2420</v>
      </c>
      <c r="P9" s="30">
        <v>875</v>
      </c>
      <c r="Q9" s="30">
        <v>180</v>
      </c>
      <c r="R9" s="30">
        <v>186.1</v>
      </c>
      <c r="S9" s="29">
        <v>181</v>
      </c>
      <c r="T9" s="30">
        <v>50</v>
      </c>
      <c r="U9" s="30">
        <v>30</v>
      </c>
      <c r="V9" s="30">
        <v>20</v>
      </c>
      <c r="W9" s="30">
        <v>0</v>
      </c>
      <c r="X9" s="30">
        <v>0</v>
      </c>
      <c r="Y9" s="30">
        <v>0</v>
      </c>
      <c r="Z9" s="33"/>
      <c r="AA9" s="30">
        <v>2018</v>
      </c>
      <c r="AB9" s="35"/>
    </row>
    <row r="10" s="22" customFormat="1" ht="30" customHeight="1" spans="1:28">
      <c r="A10" s="29" t="s">
        <v>111</v>
      </c>
      <c r="B10" s="31" t="s">
        <v>112</v>
      </c>
      <c r="C10" s="31" t="s">
        <v>25</v>
      </c>
      <c r="D10" s="31" t="s">
        <v>113</v>
      </c>
      <c r="E10" s="31" t="s">
        <v>83</v>
      </c>
      <c r="F10" s="31" t="s">
        <v>22</v>
      </c>
      <c r="G10" s="27">
        <v>0</v>
      </c>
      <c r="H10" s="27">
        <v>0</v>
      </c>
      <c r="I10" s="27">
        <v>6</v>
      </c>
      <c r="J10" s="27">
        <v>3</v>
      </c>
      <c r="K10" s="27">
        <v>3</v>
      </c>
      <c r="L10" s="27">
        <v>60</v>
      </c>
      <c r="M10" s="27">
        <v>120</v>
      </c>
      <c r="N10" s="27">
        <v>500</v>
      </c>
      <c r="O10" s="27">
        <v>0</v>
      </c>
      <c r="P10" s="27">
        <v>500</v>
      </c>
      <c r="Q10" s="27">
        <v>0</v>
      </c>
      <c r="R10" s="27">
        <v>0</v>
      </c>
      <c r="S10" s="27">
        <v>0</v>
      </c>
      <c r="T10" s="27">
        <v>20</v>
      </c>
      <c r="U10" s="27">
        <v>170</v>
      </c>
      <c r="V10" s="27">
        <v>150</v>
      </c>
      <c r="W10" s="27">
        <v>20</v>
      </c>
      <c r="X10" s="27">
        <v>0</v>
      </c>
      <c r="Y10" s="27">
        <v>0</v>
      </c>
      <c r="Z10" s="33"/>
      <c r="AA10" s="27">
        <v>2019</v>
      </c>
      <c r="AB10" s="34"/>
    </row>
    <row r="11" s="22" customFormat="1" ht="30" customHeight="1" spans="1:28">
      <c r="A11" s="29" t="s">
        <v>250</v>
      </c>
      <c r="B11" s="31" t="s">
        <v>251</v>
      </c>
      <c r="C11" s="31" t="s">
        <v>25</v>
      </c>
      <c r="D11" s="31" t="s">
        <v>247</v>
      </c>
      <c r="E11" s="31" t="s">
        <v>33</v>
      </c>
      <c r="F11" s="31" t="s">
        <v>22</v>
      </c>
      <c r="G11" s="27">
        <v>250</v>
      </c>
      <c r="H11" s="27">
        <v>0</v>
      </c>
      <c r="I11" s="27">
        <v>1</v>
      </c>
      <c r="J11" s="27">
        <v>0</v>
      </c>
      <c r="K11" s="27">
        <v>1</v>
      </c>
      <c r="L11" s="27">
        <v>30</v>
      </c>
      <c r="M11" s="27">
        <v>50</v>
      </c>
      <c r="N11" s="27">
        <v>200</v>
      </c>
      <c r="O11" s="27">
        <v>0</v>
      </c>
      <c r="P11" s="27">
        <v>200</v>
      </c>
      <c r="Q11" s="27">
        <v>0</v>
      </c>
      <c r="R11" s="27">
        <v>0</v>
      </c>
      <c r="S11" s="27">
        <v>0</v>
      </c>
      <c r="T11" s="27">
        <v>17</v>
      </c>
      <c r="U11" s="27">
        <v>77</v>
      </c>
      <c r="V11" s="27">
        <v>60</v>
      </c>
      <c r="W11" s="27">
        <v>17</v>
      </c>
      <c r="X11" s="27">
        <v>0</v>
      </c>
      <c r="Y11" s="27">
        <v>0</v>
      </c>
      <c r="Z11" s="33"/>
      <c r="AA11" s="27">
        <v>2019</v>
      </c>
      <c r="AB11" s="34"/>
    </row>
  </sheetData>
  <mergeCells count="2">
    <mergeCell ref="A2:AA2"/>
    <mergeCell ref="Z5:Z11"/>
  </mergeCells>
  <pageMargins left="0.700694444444444" right="0.700694444444444" top="0.751388888888889" bottom="0.751388888888889" header="0.297916666666667" footer="0.297916666666667"/>
  <pageSetup paperSize="8" orientation="landscape" horizontalDpi="6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P699"/>
  <sheetViews>
    <sheetView workbookViewId="0">
      <pane ySplit="3" topLeftCell="A4" activePane="bottomLeft" state="frozen"/>
      <selection/>
      <selection pane="bottomLeft" activeCell="U94" sqref="U94"/>
    </sheetView>
  </sheetViews>
  <sheetFormatPr defaultColWidth="9" defaultRowHeight="13.5"/>
  <cols>
    <col min="1" max="1" width="12.25" style="2" customWidth="1"/>
    <col min="2" max="2" width="14" style="3" customWidth="1"/>
    <col min="3" max="3" width="12" style="3" customWidth="1"/>
    <col min="4" max="4" width="11.5" style="3" customWidth="1"/>
    <col min="5" max="5" width="9" style="3" customWidth="1"/>
    <col min="6" max="6" width="7" style="2" customWidth="1"/>
    <col min="7" max="7" width="8.125" style="4" customWidth="1"/>
    <col min="8" max="8" width="6.25" style="5" customWidth="1"/>
    <col min="9" max="11" width="6.25" style="2" customWidth="1"/>
    <col min="12" max="12" width="6.25" style="5" customWidth="1"/>
    <col min="13" max="13" width="6.25" style="2" customWidth="1"/>
    <col min="14" max="14" width="7.125" style="2" customWidth="1"/>
    <col min="15" max="15" width="7.25" style="2" customWidth="1"/>
    <col min="16" max="16" width="7" style="2" customWidth="1"/>
    <col min="17" max="16384" width="9" style="2"/>
  </cols>
  <sheetData>
    <row r="1" ht="24" customHeight="1" spans="1:16">
      <c r="A1" s="6" t="s">
        <v>385</v>
      </c>
      <c r="E1" s="7"/>
      <c r="F1" s="1"/>
      <c r="G1" s="8"/>
      <c r="H1" s="1"/>
      <c r="I1" s="1"/>
      <c r="J1" s="1"/>
      <c r="K1" s="1"/>
      <c r="L1" s="1"/>
      <c r="M1" s="1"/>
      <c r="N1" s="1"/>
      <c r="O1" s="1"/>
      <c r="P1" s="1"/>
    </row>
    <row r="2" ht="30" customHeight="1" spans="1:16">
      <c r="A2" s="9" t="s">
        <v>386</v>
      </c>
      <c r="B2" s="10"/>
      <c r="C2" s="10"/>
      <c r="D2" s="10"/>
      <c r="E2" s="10"/>
      <c r="F2" s="9"/>
      <c r="G2" s="9"/>
      <c r="H2" s="9"/>
      <c r="I2" s="9"/>
      <c r="J2" s="9"/>
      <c r="K2" s="9"/>
      <c r="L2" s="9"/>
      <c r="M2" s="9"/>
      <c r="N2" s="9"/>
      <c r="O2" s="9"/>
      <c r="P2" s="9"/>
    </row>
    <row r="3" ht="57" customHeight="1" spans="1:16">
      <c r="A3" s="11" t="s">
        <v>2</v>
      </c>
      <c r="B3" s="11" t="s">
        <v>3</v>
      </c>
      <c r="C3" s="11" t="s">
        <v>313</v>
      </c>
      <c r="D3" s="11" t="s">
        <v>387</v>
      </c>
      <c r="E3" s="11" t="s">
        <v>314</v>
      </c>
      <c r="F3" s="11" t="s">
        <v>7</v>
      </c>
      <c r="G3" s="11" t="s">
        <v>8</v>
      </c>
      <c r="H3" s="11" t="s">
        <v>9</v>
      </c>
      <c r="I3" s="11" t="s">
        <v>10</v>
      </c>
      <c r="J3" s="11" t="s">
        <v>11</v>
      </c>
      <c r="K3" s="11" t="s">
        <v>12</v>
      </c>
      <c r="L3" s="11" t="s">
        <v>13</v>
      </c>
      <c r="M3" s="11" t="s">
        <v>14</v>
      </c>
      <c r="N3" s="11" t="s">
        <v>15</v>
      </c>
      <c r="O3" s="11" t="s">
        <v>348</v>
      </c>
      <c r="P3" s="11" t="s">
        <v>388</v>
      </c>
    </row>
    <row r="4" s="1" customFormat="1" ht="15" spans="1:16">
      <c r="A4" s="5" t="s">
        <v>26</v>
      </c>
      <c r="B4" s="12" t="s">
        <v>27</v>
      </c>
      <c r="C4" s="12" t="s">
        <v>25</v>
      </c>
      <c r="D4" s="12" t="s">
        <v>20</v>
      </c>
      <c r="E4" s="12" t="s">
        <v>21</v>
      </c>
      <c r="F4" s="13" t="s">
        <v>22</v>
      </c>
      <c r="G4" s="14">
        <v>29590</v>
      </c>
      <c r="H4" s="15">
        <v>48</v>
      </c>
      <c r="I4" s="15">
        <v>179</v>
      </c>
      <c r="J4" s="15">
        <v>176</v>
      </c>
      <c r="K4" s="15">
        <f t="shared" ref="K4:K54" si="0">I4-J4</f>
        <v>3</v>
      </c>
      <c r="L4" s="15">
        <f>H4*45</f>
        <v>2160</v>
      </c>
      <c r="M4" s="15">
        <v>0</v>
      </c>
      <c r="N4" s="14">
        <v>16293</v>
      </c>
      <c r="O4" s="15">
        <v>720</v>
      </c>
      <c r="P4" s="15" t="s">
        <v>389</v>
      </c>
    </row>
    <row r="5" s="1" customFormat="1" ht="15" spans="1:16">
      <c r="A5" s="5" t="s">
        <v>28</v>
      </c>
      <c r="B5" s="12" t="s">
        <v>29</v>
      </c>
      <c r="C5" s="12" t="s">
        <v>25</v>
      </c>
      <c r="D5" s="12" t="s">
        <v>30</v>
      </c>
      <c r="E5" s="12" t="s">
        <v>21</v>
      </c>
      <c r="F5" s="13" t="s">
        <v>22</v>
      </c>
      <c r="G5" s="14">
        <v>16000</v>
      </c>
      <c r="H5" s="15">
        <v>36</v>
      </c>
      <c r="I5" s="15">
        <v>129</v>
      </c>
      <c r="J5" s="15">
        <v>125</v>
      </c>
      <c r="K5" s="15">
        <f>I5-J5</f>
        <v>4</v>
      </c>
      <c r="L5" s="15">
        <f t="shared" ref="L5:L26" si="1">H5*45</f>
        <v>1620</v>
      </c>
      <c r="M5" s="15">
        <v>0</v>
      </c>
      <c r="N5" s="14">
        <v>6315</v>
      </c>
      <c r="O5" s="15">
        <v>315</v>
      </c>
      <c r="P5" s="15" t="s">
        <v>389</v>
      </c>
    </row>
    <row r="6" s="1" customFormat="1" ht="15" spans="1:16">
      <c r="A6" s="5" t="s">
        <v>38</v>
      </c>
      <c r="B6" s="12" t="s">
        <v>39</v>
      </c>
      <c r="C6" s="12" t="s">
        <v>25</v>
      </c>
      <c r="D6" s="12" t="s">
        <v>30</v>
      </c>
      <c r="E6" s="12" t="s">
        <v>21</v>
      </c>
      <c r="F6" s="13" t="s">
        <v>22</v>
      </c>
      <c r="G6" s="14">
        <v>16111</v>
      </c>
      <c r="H6" s="15">
        <v>18</v>
      </c>
      <c r="I6" s="15">
        <v>49</v>
      </c>
      <c r="J6" s="15">
        <v>49</v>
      </c>
      <c r="K6" s="15">
        <f>I6-J6</f>
        <v>0</v>
      </c>
      <c r="L6" s="15">
        <f>H6*45</f>
        <v>810</v>
      </c>
      <c r="M6" s="15">
        <v>0</v>
      </c>
      <c r="N6" s="14">
        <v>1830</v>
      </c>
      <c r="O6" s="15">
        <v>85.74049</v>
      </c>
      <c r="P6" s="15" t="s">
        <v>389</v>
      </c>
    </row>
    <row r="7" s="1" customFormat="1" ht="15" spans="1:16">
      <c r="A7" s="5" t="s">
        <v>40</v>
      </c>
      <c r="B7" s="12" t="s">
        <v>41</v>
      </c>
      <c r="C7" s="12" t="s">
        <v>25</v>
      </c>
      <c r="D7" s="12" t="s">
        <v>42</v>
      </c>
      <c r="E7" s="12" t="s">
        <v>21</v>
      </c>
      <c r="F7" s="13" t="s">
        <v>22</v>
      </c>
      <c r="G7" s="14">
        <v>6634</v>
      </c>
      <c r="H7" s="15">
        <v>12</v>
      </c>
      <c r="I7" s="15">
        <v>40</v>
      </c>
      <c r="J7" s="15">
        <v>40</v>
      </c>
      <c r="K7" s="15">
        <f>I7-J7</f>
        <v>0</v>
      </c>
      <c r="L7" s="15">
        <f>H7*45</f>
        <v>540</v>
      </c>
      <c r="M7" s="15">
        <v>0</v>
      </c>
      <c r="N7" s="14">
        <v>3862</v>
      </c>
      <c r="O7" s="15">
        <v>147.7356</v>
      </c>
      <c r="P7" s="15" t="s">
        <v>389</v>
      </c>
    </row>
    <row r="8" s="1" customFormat="1" ht="15" spans="1:16">
      <c r="A8" s="5" t="s">
        <v>47</v>
      </c>
      <c r="B8" s="12" t="s">
        <v>48</v>
      </c>
      <c r="C8" s="12" t="s">
        <v>25</v>
      </c>
      <c r="D8" s="12" t="s">
        <v>20</v>
      </c>
      <c r="E8" s="12" t="s">
        <v>21</v>
      </c>
      <c r="F8" s="13" t="s">
        <v>22</v>
      </c>
      <c r="G8" s="14">
        <v>3201</v>
      </c>
      <c r="H8" s="15">
        <v>18</v>
      </c>
      <c r="I8" s="15">
        <v>35</v>
      </c>
      <c r="J8" s="15">
        <v>34</v>
      </c>
      <c r="K8" s="15">
        <v>1</v>
      </c>
      <c r="L8" s="15">
        <f>H8*45</f>
        <v>810</v>
      </c>
      <c r="M8" s="15">
        <v>0</v>
      </c>
      <c r="N8" s="14">
        <v>1920</v>
      </c>
      <c r="O8" s="15">
        <v>100.9233</v>
      </c>
      <c r="P8" s="15" t="s">
        <v>389</v>
      </c>
    </row>
    <row r="9" s="1" customFormat="1" ht="15" spans="1:16">
      <c r="A9" s="5" t="s">
        <v>49</v>
      </c>
      <c r="B9" s="12" t="s">
        <v>50</v>
      </c>
      <c r="C9" s="12" t="s">
        <v>25</v>
      </c>
      <c r="D9" s="12" t="s">
        <v>51</v>
      </c>
      <c r="E9" s="12" t="s">
        <v>21</v>
      </c>
      <c r="F9" s="13" t="s">
        <v>22</v>
      </c>
      <c r="G9" s="14">
        <v>9600</v>
      </c>
      <c r="H9" s="15">
        <v>6</v>
      </c>
      <c r="I9" s="15">
        <v>11</v>
      </c>
      <c r="J9" s="15">
        <v>11</v>
      </c>
      <c r="K9" s="15">
        <f>I9-J9</f>
        <v>0</v>
      </c>
      <c r="L9" s="15">
        <f>H9*45</f>
        <v>270</v>
      </c>
      <c r="M9" s="15">
        <v>0</v>
      </c>
      <c r="N9" s="14">
        <v>832</v>
      </c>
      <c r="O9" s="15">
        <v>45</v>
      </c>
      <c r="P9" s="15" t="s">
        <v>389</v>
      </c>
    </row>
    <row r="10" s="1" customFormat="1" ht="15" spans="1:16">
      <c r="A10" s="5" t="s">
        <v>52</v>
      </c>
      <c r="B10" s="12" t="s">
        <v>390</v>
      </c>
      <c r="C10" s="12" t="s">
        <v>25</v>
      </c>
      <c r="D10" s="12" t="s">
        <v>42</v>
      </c>
      <c r="E10" s="12" t="s">
        <v>33</v>
      </c>
      <c r="F10" s="13" t="s">
        <v>22</v>
      </c>
      <c r="G10" s="14">
        <v>8333</v>
      </c>
      <c r="H10" s="15">
        <v>6</v>
      </c>
      <c r="I10" s="15">
        <v>11</v>
      </c>
      <c r="J10" s="15">
        <v>11</v>
      </c>
      <c r="K10" s="15">
        <f>I10-J10</f>
        <v>0</v>
      </c>
      <c r="L10" s="15">
        <f>H10*45</f>
        <v>270</v>
      </c>
      <c r="M10" s="15">
        <v>0</v>
      </c>
      <c r="N10" s="14">
        <v>1725</v>
      </c>
      <c r="O10" s="15">
        <v>15.5</v>
      </c>
      <c r="P10" s="15" t="s">
        <v>389</v>
      </c>
    </row>
    <row r="11" s="1" customFormat="1" ht="15" spans="1:16">
      <c r="A11" s="5" t="s">
        <v>54</v>
      </c>
      <c r="B11" s="12" t="s">
        <v>55</v>
      </c>
      <c r="C11" s="12" t="s">
        <v>19</v>
      </c>
      <c r="D11" s="12" t="s">
        <v>42</v>
      </c>
      <c r="E11" s="12" t="s">
        <v>33</v>
      </c>
      <c r="F11" s="13" t="s">
        <v>22</v>
      </c>
      <c r="G11" s="14">
        <v>1101</v>
      </c>
      <c r="H11" s="15">
        <v>2</v>
      </c>
      <c r="I11" s="15">
        <v>3</v>
      </c>
      <c r="J11" s="15">
        <v>2</v>
      </c>
      <c r="K11" s="15">
        <f>I11-J11</f>
        <v>1</v>
      </c>
      <c r="L11" s="15">
        <f>H11*45</f>
        <v>90</v>
      </c>
      <c r="M11" s="15">
        <v>0</v>
      </c>
      <c r="N11" s="14">
        <v>581</v>
      </c>
      <c r="O11" s="15">
        <v>19.1</v>
      </c>
      <c r="P11" s="15" t="s">
        <v>389</v>
      </c>
    </row>
    <row r="12" s="1" customFormat="1" ht="15" spans="1:16">
      <c r="A12" s="5" t="s">
        <v>56</v>
      </c>
      <c r="B12" s="12" t="s">
        <v>57</v>
      </c>
      <c r="C12" s="12" t="s">
        <v>19</v>
      </c>
      <c r="D12" s="12" t="s">
        <v>42</v>
      </c>
      <c r="E12" s="12" t="s">
        <v>33</v>
      </c>
      <c r="F12" s="13" t="s">
        <v>22</v>
      </c>
      <c r="G12" s="14">
        <v>2480</v>
      </c>
      <c r="H12" s="15">
        <v>4</v>
      </c>
      <c r="I12" s="15">
        <v>5</v>
      </c>
      <c r="J12" s="15">
        <v>5</v>
      </c>
      <c r="K12" s="15">
        <f>I12-J12</f>
        <v>0</v>
      </c>
      <c r="L12" s="15">
        <f>H12*45</f>
        <v>180</v>
      </c>
      <c r="M12" s="15">
        <v>0</v>
      </c>
      <c r="N12" s="14">
        <v>592</v>
      </c>
      <c r="O12" s="15">
        <v>17</v>
      </c>
      <c r="P12" s="15" t="s">
        <v>389</v>
      </c>
    </row>
    <row r="13" s="1" customFormat="1" ht="15" spans="1:16">
      <c r="A13" s="5" t="s">
        <v>58</v>
      </c>
      <c r="B13" s="12" t="s">
        <v>59</v>
      </c>
      <c r="C13" s="12" t="s">
        <v>25</v>
      </c>
      <c r="D13" s="12" t="s">
        <v>42</v>
      </c>
      <c r="E13" s="12" t="s">
        <v>33</v>
      </c>
      <c r="F13" s="13" t="s">
        <v>22</v>
      </c>
      <c r="G13" s="14">
        <v>3600</v>
      </c>
      <c r="H13" s="15">
        <v>12</v>
      </c>
      <c r="I13" s="15">
        <v>27</v>
      </c>
      <c r="J13" s="15">
        <v>26</v>
      </c>
      <c r="K13" s="15">
        <f>I13-J13</f>
        <v>1</v>
      </c>
      <c r="L13" s="15">
        <f>H13*45</f>
        <v>540</v>
      </c>
      <c r="M13" s="15">
        <v>0</v>
      </c>
      <c r="N13" s="14">
        <v>1960</v>
      </c>
      <c r="O13" s="15">
        <v>70</v>
      </c>
      <c r="P13" s="15" t="s">
        <v>389</v>
      </c>
    </row>
    <row r="14" s="1" customFormat="1" ht="15" spans="1:16">
      <c r="A14" s="5" t="s">
        <v>60</v>
      </c>
      <c r="B14" s="12" t="s">
        <v>61</v>
      </c>
      <c r="C14" s="12" t="s">
        <v>19</v>
      </c>
      <c r="D14" s="12" t="s">
        <v>42</v>
      </c>
      <c r="E14" s="12" t="s">
        <v>33</v>
      </c>
      <c r="F14" s="13" t="s">
        <v>22</v>
      </c>
      <c r="G14" s="14">
        <v>3750</v>
      </c>
      <c r="H14" s="15">
        <v>3</v>
      </c>
      <c r="I14" s="15">
        <v>5</v>
      </c>
      <c r="J14" s="15">
        <v>5</v>
      </c>
      <c r="K14" s="15">
        <f>I14-J14</f>
        <v>0</v>
      </c>
      <c r="L14" s="15">
        <f>H14*45</f>
        <v>135</v>
      </c>
      <c r="M14" s="15">
        <v>0</v>
      </c>
      <c r="N14" s="14">
        <v>580</v>
      </c>
      <c r="O14" s="15">
        <v>20</v>
      </c>
      <c r="P14" s="15" t="s">
        <v>389</v>
      </c>
    </row>
    <row r="15" s="1" customFormat="1" ht="15" spans="1:16">
      <c r="A15" s="5" t="s">
        <v>64</v>
      </c>
      <c r="B15" s="12" t="s">
        <v>65</v>
      </c>
      <c r="C15" s="12" t="s">
        <v>25</v>
      </c>
      <c r="D15" s="12" t="s">
        <v>66</v>
      </c>
      <c r="E15" s="12" t="s">
        <v>21</v>
      </c>
      <c r="F15" s="13" t="s">
        <v>22</v>
      </c>
      <c r="G15" s="14">
        <v>2668</v>
      </c>
      <c r="H15" s="15">
        <v>6</v>
      </c>
      <c r="I15" s="15">
        <v>12</v>
      </c>
      <c r="J15" s="15">
        <v>12</v>
      </c>
      <c r="K15" s="15">
        <f>I15-J15</f>
        <v>0</v>
      </c>
      <c r="L15" s="15">
        <f>H15*45</f>
        <v>270</v>
      </c>
      <c r="M15" s="15">
        <v>0</v>
      </c>
      <c r="N15" s="14">
        <v>570</v>
      </c>
      <c r="O15" s="15">
        <v>10</v>
      </c>
      <c r="P15" s="15" t="s">
        <v>389</v>
      </c>
    </row>
    <row r="16" s="1" customFormat="1" ht="15" spans="1:16">
      <c r="A16" s="5" t="s">
        <v>67</v>
      </c>
      <c r="B16" s="12" t="s">
        <v>68</v>
      </c>
      <c r="C16" s="12" t="s">
        <v>25</v>
      </c>
      <c r="D16" s="12" t="s">
        <v>66</v>
      </c>
      <c r="E16" s="12" t="s">
        <v>33</v>
      </c>
      <c r="F16" s="13" t="s">
        <v>22</v>
      </c>
      <c r="G16" s="14">
        <v>13940.88</v>
      </c>
      <c r="H16" s="15">
        <v>6</v>
      </c>
      <c r="I16" s="15">
        <v>17</v>
      </c>
      <c r="J16" s="15">
        <v>17</v>
      </c>
      <c r="K16" s="15">
        <f>I16-J16</f>
        <v>0</v>
      </c>
      <c r="L16" s="15">
        <f>H16*45</f>
        <v>270</v>
      </c>
      <c r="M16" s="15">
        <v>0</v>
      </c>
      <c r="N16" s="14">
        <v>1208</v>
      </c>
      <c r="O16" s="15">
        <v>98.387345</v>
      </c>
      <c r="P16" s="15" t="s">
        <v>389</v>
      </c>
    </row>
    <row r="17" s="1" customFormat="1" ht="15" spans="1:16">
      <c r="A17" s="5" t="s">
        <v>69</v>
      </c>
      <c r="B17" s="12" t="s">
        <v>70</v>
      </c>
      <c r="C17" s="12" t="s">
        <v>25</v>
      </c>
      <c r="D17" s="12" t="s">
        <v>66</v>
      </c>
      <c r="E17" s="12" t="s">
        <v>33</v>
      </c>
      <c r="F17" s="13" t="s">
        <v>22</v>
      </c>
      <c r="G17" s="14">
        <v>2889</v>
      </c>
      <c r="H17" s="15">
        <v>6</v>
      </c>
      <c r="I17" s="15">
        <v>14</v>
      </c>
      <c r="J17" s="15">
        <v>14</v>
      </c>
      <c r="K17" s="15">
        <f>I17-J17</f>
        <v>0</v>
      </c>
      <c r="L17" s="15">
        <f>H17*45</f>
        <v>270</v>
      </c>
      <c r="M17" s="15">
        <v>0</v>
      </c>
      <c r="N17" s="14">
        <v>606</v>
      </c>
      <c r="O17" s="15">
        <v>50.232456</v>
      </c>
      <c r="P17" s="15" t="s">
        <v>389</v>
      </c>
    </row>
    <row r="18" s="1" customFormat="1" ht="15" spans="1:16">
      <c r="A18" s="5" t="s">
        <v>71</v>
      </c>
      <c r="B18" s="12" t="s">
        <v>72</v>
      </c>
      <c r="C18" s="12" t="s">
        <v>25</v>
      </c>
      <c r="D18" s="12" t="s">
        <v>66</v>
      </c>
      <c r="E18" s="12" t="s">
        <v>33</v>
      </c>
      <c r="F18" s="13" t="s">
        <v>22</v>
      </c>
      <c r="G18" s="14">
        <v>5160</v>
      </c>
      <c r="H18" s="15">
        <v>6</v>
      </c>
      <c r="I18" s="15">
        <v>15</v>
      </c>
      <c r="J18" s="15">
        <v>15</v>
      </c>
      <c r="K18" s="15">
        <f>I18-J18</f>
        <v>0</v>
      </c>
      <c r="L18" s="15">
        <f>H18*45</f>
        <v>270</v>
      </c>
      <c r="M18" s="15">
        <v>0</v>
      </c>
      <c r="N18" s="14">
        <v>1560</v>
      </c>
      <c r="O18" s="15">
        <v>75.5138</v>
      </c>
      <c r="P18" s="15" t="s">
        <v>389</v>
      </c>
    </row>
    <row r="19" s="1" customFormat="1" ht="15" spans="1:16">
      <c r="A19" s="5" t="s">
        <v>73</v>
      </c>
      <c r="B19" s="12" t="s">
        <v>74</v>
      </c>
      <c r="C19" s="12" t="s">
        <v>25</v>
      </c>
      <c r="D19" s="12" t="s">
        <v>66</v>
      </c>
      <c r="E19" s="12" t="s">
        <v>33</v>
      </c>
      <c r="F19" s="13" t="s">
        <v>22</v>
      </c>
      <c r="G19" s="14">
        <v>16546.23</v>
      </c>
      <c r="H19" s="15">
        <v>12</v>
      </c>
      <c r="I19" s="15">
        <v>23</v>
      </c>
      <c r="J19" s="15">
        <v>23</v>
      </c>
      <c r="K19" s="15">
        <f>I19-J19</f>
        <v>0</v>
      </c>
      <c r="L19" s="15">
        <f>H19*45</f>
        <v>540</v>
      </c>
      <c r="M19" s="15">
        <v>0</v>
      </c>
      <c r="N19" s="14">
        <v>1340</v>
      </c>
      <c r="O19" s="15">
        <v>113.836511</v>
      </c>
      <c r="P19" s="15" t="s">
        <v>389</v>
      </c>
    </row>
    <row r="20" s="1" customFormat="1" ht="15" spans="1:16">
      <c r="A20" s="5" t="s">
        <v>75</v>
      </c>
      <c r="B20" s="12" t="s">
        <v>76</v>
      </c>
      <c r="C20" s="12" t="s">
        <v>25</v>
      </c>
      <c r="D20" s="12" t="s">
        <v>66</v>
      </c>
      <c r="E20" s="12" t="s">
        <v>33</v>
      </c>
      <c r="F20" s="13" t="s">
        <v>22</v>
      </c>
      <c r="G20" s="14">
        <v>5518</v>
      </c>
      <c r="H20" s="15">
        <v>6</v>
      </c>
      <c r="I20" s="15">
        <v>14</v>
      </c>
      <c r="J20" s="15">
        <v>14</v>
      </c>
      <c r="K20" s="15">
        <f>I20-J20</f>
        <v>0</v>
      </c>
      <c r="L20" s="15">
        <f>H20*45</f>
        <v>270</v>
      </c>
      <c r="M20" s="15">
        <v>0</v>
      </c>
      <c r="N20" s="14">
        <v>1000</v>
      </c>
      <c r="O20" s="15">
        <v>85.6</v>
      </c>
      <c r="P20" s="15" t="s">
        <v>389</v>
      </c>
    </row>
    <row r="21" s="1" customFormat="1" ht="15" spans="1:16">
      <c r="A21" s="5" t="s">
        <v>77</v>
      </c>
      <c r="B21" s="12" t="s">
        <v>78</v>
      </c>
      <c r="C21" s="12" t="s">
        <v>19</v>
      </c>
      <c r="D21" s="12" t="s">
        <v>66</v>
      </c>
      <c r="E21" s="12" t="s">
        <v>33</v>
      </c>
      <c r="F21" s="13" t="s">
        <v>22</v>
      </c>
      <c r="G21" s="14">
        <v>1380</v>
      </c>
      <c r="H21" s="15">
        <v>2</v>
      </c>
      <c r="I21" s="15">
        <v>2</v>
      </c>
      <c r="J21" s="15">
        <v>2</v>
      </c>
      <c r="K21" s="15">
        <f>I21-J21</f>
        <v>0</v>
      </c>
      <c r="L21" s="15">
        <f>H21*45</f>
        <v>90</v>
      </c>
      <c r="M21" s="15">
        <v>0</v>
      </c>
      <c r="N21" s="14">
        <v>341</v>
      </c>
      <c r="O21" s="15">
        <v>6.5</v>
      </c>
      <c r="P21" s="15" t="s">
        <v>389</v>
      </c>
    </row>
    <row r="22" s="1" customFormat="1" ht="15" spans="1:16">
      <c r="A22" s="5" t="s">
        <v>79</v>
      </c>
      <c r="B22" s="12" t="s">
        <v>80</v>
      </c>
      <c r="C22" s="12" t="s">
        <v>19</v>
      </c>
      <c r="D22" s="12" t="s">
        <v>66</v>
      </c>
      <c r="E22" s="12" t="s">
        <v>33</v>
      </c>
      <c r="F22" s="13" t="s">
        <v>22</v>
      </c>
      <c r="G22" s="14">
        <v>1100</v>
      </c>
      <c r="H22" s="15">
        <v>2</v>
      </c>
      <c r="I22" s="15">
        <v>2</v>
      </c>
      <c r="J22" s="15">
        <v>2</v>
      </c>
      <c r="K22" s="15">
        <f>I22-J22</f>
        <v>0</v>
      </c>
      <c r="L22" s="15">
        <f>H22*45</f>
        <v>90</v>
      </c>
      <c r="M22" s="15">
        <v>0</v>
      </c>
      <c r="N22" s="14">
        <v>460</v>
      </c>
      <c r="O22" s="15">
        <v>5</v>
      </c>
      <c r="P22" s="15" t="s">
        <v>389</v>
      </c>
    </row>
    <row r="23" s="1" customFormat="1" ht="15" spans="1:16">
      <c r="A23" s="5" t="s">
        <v>81</v>
      </c>
      <c r="B23" s="12" t="s">
        <v>82</v>
      </c>
      <c r="C23" s="12" t="s">
        <v>25</v>
      </c>
      <c r="D23" s="12" t="s">
        <v>66</v>
      </c>
      <c r="E23" s="12" t="s">
        <v>83</v>
      </c>
      <c r="F23" s="13" t="s">
        <v>22</v>
      </c>
      <c r="G23" s="14">
        <v>5694</v>
      </c>
      <c r="H23" s="15">
        <v>6</v>
      </c>
      <c r="I23" s="15">
        <v>20</v>
      </c>
      <c r="J23" s="15">
        <v>20</v>
      </c>
      <c r="K23" s="15">
        <f>I23-J23</f>
        <v>0</v>
      </c>
      <c r="L23" s="15">
        <f>H23*45</f>
        <v>270</v>
      </c>
      <c r="M23" s="15">
        <v>0</v>
      </c>
      <c r="N23" s="14">
        <v>1328</v>
      </c>
      <c r="O23" s="15">
        <v>60.5</v>
      </c>
      <c r="P23" s="15" t="s">
        <v>389</v>
      </c>
    </row>
    <row r="24" s="1" customFormat="1" ht="15" spans="1:16">
      <c r="A24" s="5" t="s">
        <v>86</v>
      </c>
      <c r="B24" s="12" t="s">
        <v>87</v>
      </c>
      <c r="C24" s="12" t="s">
        <v>25</v>
      </c>
      <c r="D24" s="12" t="s">
        <v>66</v>
      </c>
      <c r="E24" s="12" t="s">
        <v>33</v>
      </c>
      <c r="F24" s="13" t="s">
        <v>22</v>
      </c>
      <c r="G24" s="14">
        <v>8000</v>
      </c>
      <c r="H24" s="15">
        <v>6</v>
      </c>
      <c r="I24" s="15">
        <v>9</v>
      </c>
      <c r="J24" s="15">
        <v>9</v>
      </c>
      <c r="K24" s="15">
        <f>I24-J24</f>
        <v>0</v>
      </c>
      <c r="L24" s="15">
        <f>H24*45</f>
        <v>270</v>
      </c>
      <c r="M24" s="15">
        <v>0</v>
      </c>
      <c r="N24" s="14">
        <v>1050</v>
      </c>
      <c r="O24" s="15">
        <v>38.5</v>
      </c>
      <c r="P24" s="15" t="s">
        <v>389</v>
      </c>
    </row>
    <row r="25" s="1" customFormat="1" ht="15" spans="1:16">
      <c r="A25" s="5" t="s">
        <v>88</v>
      </c>
      <c r="B25" s="12" t="s">
        <v>89</v>
      </c>
      <c r="C25" s="12" t="s">
        <v>25</v>
      </c>
      <c r="D25" s="12" t="s">
        <v>66</v>
      </c>
      <c r="E25" s="12" t="s">
        <v>33</v>
      </c>
      <c r="F25" s="13" t="s">
        <v>22</v>
      </c>
      <c r="G25" s="14">
        <v>5500</v>
      </c>
      <c r="H25" s="15">
        <v>6</v>
      </c>
      <c r="I25" s="15">
        <v>10</v>
      </c>
      <c r="J25" s="15">
        <v>10</v>
      </c>
      <c r="K25" s="15">
        <f>I25-J25</f>
        <v>0</v>
      </c>
      <c r="L25" s="15">
        <f>H25*45</f>
        <v>270</v>
      </c>
      <c r="M25" s="15">
        <v>0</v>
      </c>
      <c r="N25" s="14">
        <v>788</v>
      </c>
      <c r="O25" s="15">
        <v>38.1</v>
      </c>
      <c r="P25" s="15" t="s">
        <v>389</v>
      </c>
    </row>
    <row r="26" s="1" customFormat="1" ht="15" spans="1:16">
      <c r="A26" s="5" t="s">
        <v>90</v>
      </c>
      <c r="B26" s="12" t="s">
        <v>91</v>
      </c>
      <c r="C26" s="12" t="s">
        <v>25</v>
      </c>
      <c r="D26" s="12" t="s">
        <v>92</v>
      </c>
      <c r="E26" s="12" t="s">
        <v>83</v>
      </c>
      <c r="F26" s="13" t="s">
        <v>22</v>
      </c>
      <c r="G26" s="14">
        <v>5232.35</v>
      </c>
      <c r="H26" s="15">
        <v>18</v>
      </c>
      <c r="I26" s="15">
        <v>49</v>
      </c>
      <c r="J26" s="15">
        <v>47</v>
      </c>
      <c r="K26" s="15">
        <f>I26-J26</f>
        <v>2</v>
      </c>
      <c r="L26" s="15">
        <f>H26*45</f>
        <v>810</v>
      </c>
      <c r="M26" s="15">
        <v>0</v>
      </c>
      <c r="N26" s="14">
        <v>2089.37</v>
      </c>
      <c r="O26" s="15">
        <v>150.455586</v>
      </c>
      <c r="P26" s="15" t="s">
        <v>389</v>
      </c>
    </row>
    <row r="27" s="1" customFormat="1" ht="15" spans="1:16">
      <c r="A27" s="5" t="s">
        <v>93</v>
      </c>
      <c r="B27" s="12" t="s">
        <v>94</v>
      </c>
      <c r="C27" s="12" t="s">
        <v>19</v>
      </c>
      <c r="D27" s="12" t="s">
        <v>92</v>
      </c>
      <c r="E27" s="12" t="s">
        <v>33</v>
      </c>
      <c r="F27" s="13" t="s">
        <v>22</v>
      </c>
      <c r="G27" s="14">
        <v>1974</v>
      </c>
      <c r="H27" s="15">
        <v>3</v>
      </c>
      <c r="I27" s="15">
        <v>3</v>
      </c>
      <c r="J27" s="15">
        <v>3</v>
      </c>
      <c r="K27" s="15">
        <f>I27-J27</f>
        <v>0</v>
      </c>
      <c r="L27" s="15">
        <f t="shared" ref="L27:L50" si="2">H27*45</f>
        <v>135</v>
      </c>
      <c r="M27" s="15">
        <v>0</v>
      </c>
      <c r="N27" s="14">
        <v>625.19</v>
      </c>
      <c r="O27" s="15">
        <v>32.005432</v>
      </c>
      <c r="P27" s="15" t="s">
        <v>389</v>
      </c>
    </row>
    <row r="28" s="1" customFormat="1" ht="15" spans="1:16">
      <c r="A28" s="5" t="s">
        <v>95</v>
      </c>
      <c r="B28" s="12" t="s">
        <v>96</v>
      </c>
      <c r="C28" s="12" t="s">
        <v>25</v>
      </c>
      <c r="D28" s="12" t="s">
        <v>92</v>
      </c>
      <c r="E28" s="12" t="s">
        <v>33</v>
      </c>
      <c r="F28" s="13" t="s">
        <v>22</v>
      </c>
      <c r="G28" s="14">
        <v>4500</v>
      </c>
      <c r="H28" s="15">
        <v>6</v>
      </c>
      <c r="I28" s="15">
        <v>9</v>
      </c>
      <c r="J28" s="15">
        <v>9</v>
      </c>
      <c r="K28" s="15">
        <f>I28-J28</f>
        <v>0</v>
      </c>
      <c r="L28" s="15">
        <f>H28*45</f>
        <v>270</v>
      </c>
      <c r="M28" s="15">
        <v>0</v>
      </c>
      <c r="N28" s="14">
        <v>624.03</v>
      </c>
      <c r="O28" s="15">
        <v>32.052525</v>
      </c>
      <c r="P28" s="15" t="s">
        <v>389</v>
      </c>
    </row>
    <row r="29" s="1" customFormat="1" ht="15" spans="1:16">
      <c r="A29" s="5" t="s">
        <v>97</v>
      </c>
      <c r="B29" s="12" t="s">
        <v>98</v>
      </c>
      <c r="C29" s="12" t="s">
        <v>19</v>
      </c>
      <c r="D29" s="12" t="s">
        <v>92</v>
      </c>
      <c r="E29" s="12" t="s">
        <v>33</v>
      </c>
      <c r="F29" s="13" t="s">
        <v>22</v>
      </c>
      <c r="G29" s="14">
        <v>4848.33</v>
      </c>
      <c r="H29" s="15">
        <v>3</v>
      </c>
      <c r="I29" s="15">
        <v>4</v>
      </c>
      <c r="J29" s="15">
        <v>4</v>
      </c>
      <c r="K29" s="15">
        <f>I29-J29</f>
        <v>0</v>
      </c>
      <c r="L29" s="15">
        <f>H29*45</f>
        <v>135</v>
      </c>
      <c r="M29" s="15">
        <v>0</v>
      </c>
      <c r="N29" s="14">
        <v>760.17</v>
      </c>
      <c r="O29" s="15">
        <v>28.531254</v>
      </c>
      <c r="P29" s="15" t="s">
        <v>389</v>
      </c>
    </row>
    <row r="30" s="1" customFormat="1" ht="15" spans="1:16">
      <c r="A30" s="5" t="s">
        <v>99</v>
      </c>
      <c r="B30" s="12" t="s">
        <v>100</v>
      </c>
      <c r="C30" s="12" t="s">
        <v>25</v>
      </c>
      <c r="D30" s="12" t="s">
        <v>92</v>
      </c>
      <c r="E30" s="12" t="s">
        <v>33</v>
      </c>
      <c r="F30" s="13" t="s">
        <v>22</v>
      </c>
      <c r="G30" s="14">
        <v>3996.37</v>
      </c>
      <c r="H30" s="15">
        <v>6</v>
      </c>
      <c r="I30" s="15">
        <v>9</v>
      </c>
      <c r="J30" s="15">
        <v>9</v>
      </c>
      <c r="K30" s="15">
        <f>I30-J30</f>
        <v>0</v>
      </c>
      <c r="L30" s="15">
        <f>H30*45</f>
        <v>270</v>
      </c>
      <c r="M30" s="15">
        <v>0</v>
      </c>
      <c r="N30" s="14">
        <v>940.37</v>
      </c>
      <c r="O30" s="15">
        <v>34.503615</v>
      </c>
      <c r="P30" s="15" t="s">
        <v>389</v>
      </c>
    </row>
    <row r="31" s="1" customFormat="1" ht="15" spans="1:16">
      <c r="A31" s="5" t="s">
        <v>101</v>
      </c>
      <c r="B31" s="12" t="s">
        <v>102</v>
      </c>
      <c r="C31" s="12" t="s">
        <v>19</v>
      </c>
      <c r="D31" s="12" t="s">
        <v>92</v>
      </c>
      <c r="E31" s="12" t="s">
        <v>33</v>
      </c>
      <c r="F31" s="13" t="s">
        <v>22</v>
      </c>
      <c r="G31" s="14">
        <v>5328.01</v>
      </c>
      <c r="H31" s="15">
        <v>4</v>
      </c>
      <c r="I31" s="15">
        <v>5</v>
      </c>
      <c r="J31" s="15">
        <v>5</v>
      </c>
      <c r="K31" s="15">
        <f>I31-J31</f>
        <v>0</v>
      </c>
      <c r="L31" s="15">
        <f>H31*45</f>
        <v>180</v>
      </c>
      <c r="M31" s="15">
        <v>0</v>
      </c>
      <c r="N31" s="14">
        <v>612.32</v>
      </c>
      <c r="O31" s="15">
        <v>34.002316</v>
      </c>
      <c r="P31" s="15" t="s">
        <v>389</v>
      </c>
    </row>
    <row r="32" s="1" customFormat="1" ht="15" spans="1:16">
      <c r="A32" s="5" t="s">
        <v>103</v>
      </c>
      <c r="B32" s="12" t="s">
        <v>104</v>
      </c>
      <c r="C32" s="12" t="s">
        <v>25</v>
      </c>
      <c r="D32" s="12" t="s">
        <v>92</v>
      </c>
      <c r="E32" s="12" t="s">
        <v>33</v>
      </c>
      <c r="F32" s="13" t="s">
        <v>22</v>
      </c>
      <c r="G32" s="14">
        <v>3355.47</v>
      </c>
      <c r="H32" s="15">
        <v>6</v>
      </c>
      <c r="I32" s="15">
        <v>7</v>
      </c>
      <c r="J32" s="15">
        <v>7</v>
      </c>
      <c r="K32" s="15">
        <f>I32-J32</f>
        <v>0</v>
      </c>
      <c r="L32" s="15">
        <f>H32*45</f>
        <v>270</v>
      </c>
      <c r="M32" s="15">
        <v>0</v>
      </c>
      <c r="N32" s="14">
        <v>830.11</v>
      </c>
      <c r="O32" s="15">
        <v>76.203523</v>
      </c>
      <c r="P32" s="15" t="s">
        <v>389</v>
      </c>
    </row>
    <row r="33" s="1" customFormat="1" ht="15" spans="1:16">
      <c r="A33" s="5" t="s">
        <v>105</v>
      </c>
      <c r="B33" s="12" t="s">
        <v>106</v>
      </c>
      <c r="C33" s="12" t="s">
        <v>25</v>
      </c>
      <c r="D33" s="12" t="s">
        <v>92</v>
      </c>
      <c r="E33" s="12" t="s">
        <v>33</v>
      </c>
      <c r="F33" s="13" t="s">
        <v>22</v>
      </c>
      <c r="G33" s="14">
        <v>6000.23</v>
      </c>
      <c r="H33" s="15">
        <v>6</v>
      </c>
      <c r="I33" s="15">
        <v>10</v>
      </c>
      <c r="J33" s="15">
        <v>10</v>
      </c>
      <c r="K33" s="15">
        <f>I33-J33</f>
        <v>0</v>
      </c>
      <c r="L33" s="15">
        <f>H33*45</f>
        <v>270</v>
      </c>
      <c r="M33" s="15">
        <v>0</v>
      </c>
      <c r="N33" s="14">
        <v>1360.05</v>
      </c>
      <c r="O33" s="15">
        <v>48.325668</v>
      </c>
      <c r="P33" s="15" t="s">
        <v>389</v>
      </c>
    </row>
    <row r="34" s="1" customFormat="1" ht="15" spans="1:16">
      <c r="A34" s="5" t="s">
        <v>107</v>
      </c>
      <c r="B34" s="12" t="s">
        <v>108</v>
      </c>
      <c r="C34" s="12" t="s">
        <v>25</v>
      </c>
      <c r="D34" s="12" t="s">
        <v>92</v>
      </c>
      <c r="E34" s="12" t="s">
        <v>33</v>
      </c>
      <c r="F34" s="13" t="s">
        <v>22</v>
      </c>
      <c r="G34" s="14">
        <v>2890.35</v>
      </c>
      <c r="H34" s="15">
        <v>6</v>
      </c>
      <c r="I34" s="15">
        <v>8</v>
      </c>
      <c r="J34" s="15">
        <v>8</v>
      </c>
      <c r="K34" s="15">
        <f>I34-J34</f>
        <v>0</v>
      </c>
      <c r="L34" s="15">
        <f>H34*45</f>
        <v>270</v>
      </c>
      <c r="M34" s="15">
        <v>0</v>
      </c>
      <c r="N34" s="14">
        <v>590.21</v>
      </c>
      <c r="O34" s="15">
        <v>29.050436</v>
      </c>
      <c r="P34" s="15" t="s">
        <v>389</v>
      </c>
    </row>
    <row r="35" s="1" customFormat="1" ht="15" spans="1:16">
      <c r="A35" s="5" t="s">
        <v>109</v>
      </c>
      <c r="B35" s="12" t="s">
        <v>110</v>
      </c>
      <c r="C35" s="12" t="s">
        <v>25</v>
      </c>
      <c r="D35" s="12" t="s">
        <v>92</v>
      </c>
      <c r="E35" s="12" t="s">
        <v>33</v>
      </c>
      <c r="F35" s="13" t="s">
        <v>22</v>
      </c>
      <c r="G35" s="14">
        <v>6100.01</v>
      </c>
      <c r="H35" s="15">
        <v>6</v>
      </c>
      <c r="I35" s="15">
        <v>6</v>
      </c>
      <c r="J35" s="15">
        <v>6</v>
      </c>
      <c r="K35" s="15">
        <f>I35-J35</f>
        <v>0</v>
      </c>
      <c r="L35" s="15">
        <f>H35*45</f>
        <v>270</v>
      </c>
      <c r="M35" s="15">
        <v>0</v>
      </c>
      <c r="N35" s="14">
        <v>737.18</v>
      </c>
      <c r="O35" s="15">
        <v>47.800001</v>
      </c>
      <c r="P35" s="15" t="s">
        <v>389</v>
      </c>
    </row>
    <row r="36" s="1" customFormat="1" ht="15" spans="1:16">
      <c r="A36" s="5" t="s">
        <v>111</v>
      </c>
      <c r="B36" s="12" t="s">
        <v>112</v>
      </c>
      <c r="C36" s="12" t="s">
        <v>25</v>
      </c>
      <c r="D36" s="12" t="s">
        <v>113</v>
      </c>
      <c r="E36" s="12" t="s">
        <v>83</v>
      </c>
      <c r="F36" s="13" t="s">
        <v>269</v>
      </c>
      <c r="G36" s="14">
        <v>9604</v>
      </c>
      <c r="H36" s="15">
        <v>12</v>
      </c>
      <c r="I36" s="15">
        <v>35</v>
      </c>
      <c r="J36" s="15">
        <v>35</v>
      </c>
      <c r="K36" s="15">
        <f>I36-J36</f>
        <v>0</v>
      </c>
      <c r="L36" s="15">
        <f>H36*45</f>
        <v>540</v>
      </c>
      <c r="M36" s="15">
        <v>120</v>
      </c>
      <c r="N36" s="14">
        <v>2700</v>
      </c>
      <c r="O36" s="15">
        <v>154.63</v>
      </c>
      <c r="P36" s="15" t="s">
        <v>389</v>
      </c>
    </row>
    <row r="37" s="1" customFormat="1" ht="15" spans="1:16">
      <c r="A37" s="5" t="s">
        <v>114</v>
      </c>
      <c r="B37" s="12" t="s">
        <v>115</v>
      </c>
      <c r="C37" s="12" t="s">
        <v>25</v>
      </c>
      <c r="D37" s="12" t="s">
        <v>113</v>
      </c>
      <c r="E37" s="12" t="s">
        <v>33</v>
      </c>
      <c r="F37" s="13" t="s">
        <v>22</v>
      </c>
      <c r="G37" s="14">
        <v>2902</v>
      </c>
      <c r="H37" s="15">
        <v>6</v>
      </c>
      <c r="I37" s="15">
        <v>10</v>
      </c>
      <c r="J37" s="15">
        <v>10</v>
      </c>
      <c r="K37" s="15">
        <f>I37-J37</f>
        <v>0</v>
      </c>
      <c r="L37" s="15">
        <f>H37*45</f>
        <v>270</v>
      </c>
      <c r="M37" s="15">
        <v>0</v>
      </c>
      <c r="N37" s="14">
        <v>666</v>
      </c>
      <c r="O37" s="15">
        <v>93</v>
      </c>
      <c r="P37" s="15" t="s">
        <v>389</v>
      </c>
    </row>
    <row r="38" s="1" customFormat="1" ht="15" spans="1:16">
      <c r="A38" s="5" t="s">
        <v>116</v>
      </c>
      <c r="B38" s="12" t="s">
        <v>117</v>
      </c>
      <c r="C38" s="12" t="s">
        <v>25</v>
      </c>
      <c r="D38" s="12" t="s">
        <v>113</v>
      </c>
      <c r="E38" s="12" t="s">
        <v>33</v>
      </c>
      <c r="F38" s="13" t="s">
        <v>22</v>
      </c>
      <c r="G38" s="14">
        <v>5293</v>
      </c>
      <c r="H38" s="15">
        <v>6</v>
      </c>
      <c r="I38" s="15">
        <v>8</v>
      </c>
      <c r="J38" s="15">
        <v>8</v>
      </c>
      <c r="K38" s="15">
        <f>I38-J38</f>
        <v>0</v>
      </c>
      <c r="L38" s="15">
        <f>H38*45</f>
        <v>270</v>
      </c>
      <c r="M38" s="15">
        <v>0</v>
      </c>
      <c r="N38" s="14">
        <v>630</v>
      </c>
      <c r="O38" s="15">
        <v>41.2</v>
      </c>
      <c r="P38" s="15" t="s">
        <v>389</v>
      </c>
    </row>
    <row r="39" s="1" customFormat="1" ht="15" spans="1:16">
      <c r="A39" s="5" t="s">
        <v>118</v>
      </c>
      <c r="B39" s="12" t="s">
        <v>119</v>
      </c>
      <c r="C39" s="12" t="s">
        <v>25</v>
      </c>
      <c r="D39" s="12" t="s">
        <v>113</v>
      </c>
      <c r="E39" s="12" t="s">
        <v>33</v>
      </c>
      <c r="F39" s="13" t="s">
        <v>22</v>
      </c>
      <c r="G39" s="14">
        <v>12240</v>
      </c>
      <c r="H39" s="15">
        <v>6</v>
      </c>
      <c r="I39" s="15">
        <v>10</v>
      </c>
      <c r="J39" s="15">
        <v>10</v>
      </c>
      <c r="K39" s="15">
        <f>I39-J39</f>
        <v>0</v>
      </c>
      <c r="L39" s="15">
        <f>H39*45</f>
        <v>270</v>
      </c>
      <c r="M39" s="15">
        <v>0</v>
      </c>
      <c r="N39" s="14">
        <v>1068</v>
      </c>
      <c r="O39" s="15">
        <v>110</v>
      </c>
      <c r="P39" s="15" t="s">
        <v>389</v>
      </c>
    </row>
    <row r="40" s="1" customFormat="1" ht="15" spans="1:16">
      <c r="A40" s="5" t="s">
        <v>120</v>
      </c>
      <c r="B40" s="12" t="s">
        <v>121</v>
      </c>
      <c r="C40" s="12" t="s">
        <v>25</v>
      </c>
      <c r="D40" s="12" t="s">
        <v>113</v>
      </c>
      <c r="E40" s="12" t="s">
        <v>33</v>
      </c>
      <c r="F40" s="13" t="s">
        <v>22</v>
      </c>
      <c r="G40" s="14">
        <v>6160</v>
      </c>
      <c r="H40" s="15">
        <v>6</v>
      </c>
      <c r="I40" s="15">
        <v>8</v>
      </c>
      <c r="J40" s="15">
        <v>8</v>
      </c>
      <c r="K40" s="15">
        <f>I40-J40</f>
        <v>0</v>
      </c>
      <c r="L40" s="15">
        <f>H40*45</f>
        <v>270</v>
      </c>
      <c r="M40" s="15">
        <v>0</v>
      </c>
      <c r="N40" s="14">
        <v>740</v>
      </c>
      <c r="O40" s="15">
        <v>30</v>
      </c>
      <c r="P40" s="15" t="s">
        <v>389</v>
      </c>
    </row>
    <row r="41" s="1" customFormat="1" ht="15" spans="1:16">
      <c r="A41" s="5" t="s">
        <v>122</v>
      </c>
      <c r="B41" s="12" t="s">
        <v>123</v>
      </c>
      <c r="C41" s="12" t="s">
        <v>25</v>
      </c>
      <c r="D41" s="12" t="s">
        <v>113</v>
      </c>
      <c r="E41" s="12" t="s">
        <v>33</v>
      </c>
      <c r="F41" s="13" t="s">
        <v>22</v>
      </c>
      <c r="G41" s="14">
        <v>10672</v>
      </c>
      <c r="H41" s="15">
        <v>6</v>
      </c>
      <c r="I41" s="15">
        <v>11</v>
      </c>
      <c r="J41" s="15">
        <v>11</v>
      </c>
      <c r="K41" s="15">
        <f>I41-J41</f>
        <v>0</v>
      </c>
      <c r="L41" s="15">
        <f>H41*45</f>
        <v>270</v>
      </c>
      <c r="M41" s="15">
        <v>0</v>
      </c>
      <c r="N41" s="14">
        <v>997</v>
      </c>
      <c r="O41" s="15">
        <v>48</v>
      </c>
      <c r="P41" s="15" t="s">
        <v>389</v>
      </c>
    </row>
    <row r="42" s="1" customFormat="1" ht="15" spans="1:16">
      <c r="A42" s="5" t="s">
        <v>124</v>
      </c>
      <c r="B42" s="12" t="s">
        <v>125</v>
      </c>
      <c r="C42" s="12" t="s">
        <v>25</v>
      </c>
      <c r="D42" s="12" t="s">
        <v>113</v>
      </c>
      <c r="E42" s="12" t="s">
        <v>33</v>
      </c>
      <c r="F42" s="13" t="s">
        <v>22</v>
      </c>
      <c r="G42" s="14">
        <v>5500</v>
      </c>
      <c r="H42" s="15">
        <v>6</v>
      </c>
      <c r="I42" s="15">
        <v>8</v>
      </c>
      <c r="J42" s="15">
        <v>8</v>
      </c>
      <c r="K42" s="15">
        <f>I42-J42</f>
        <v>0</v>
      </c>
      <c r="L42" s="15">
        <f>H42*45</f>
        <v>270</v>
      </c>
      <c r="M42" s="15">
        <v>0</v>
      </c>
      <c r="N42" s="14">
        <v>640</v>
      </c>
      <c r="O42" s="15">
        <v>45.9</v>
      </c>
      <c r="P42" s="15" t="s">
        <v>389</v>
      </c>
    </row>
    <row r="43" s="1" customFormat="1" ht="15" spans="1:16">
      <c r="A43" s="5" t="s">
        <v>126</v>
      </c>
      <c r="B43" s="12" t="s">
        <v>127</v>
      </c>
      <c r="C43" s="12" t="s">
        <v>25</v>
      </c>
      <c r="D43" s="12" t="s">
        <v>113</v>
      </c>
      <c r="E43" s="12" t="s">
        <v>33</v>
      </c>
      <c r="F43" s="13" t="s">
        <v>22</v>
      </c>
      <c r="G43" s="14">
        <v>3200</v>
      </c>
      <c r="H43" s="15">
        <v>6</v>
      </c>
      <c r="I43" s="15">
        <v>13</v>
      </c>
      <c r="J43" s="15">
        <v>13</v>
      </c>
      <c r="K43" s="15">
        <f>I43-J43</f>
        <v>0</v>
      </c>
      <c r="L43" s="15">
        <f>H43*45</f>
        <v>270</v>
      </c>
      <c r="M43" s="15">
        <v>0</v>
      </c>
      <c r="N43" s="14">
        <v>848</v>
      </c>
      <c r="O43" s="15">
        <v>67.9</v>
      </c>
      <c r="P43" s="15" t="s">
        <v>389</v>
      </c>
    </row>
    <row r="44" s="1" customFormat="1" ht="15" spans="1:16">
      <c r="A44" s="5" t="s">
        <v>128</v>
      </c>
      <c r="B44" s="12" t="s">
        <v>129</v>
      </c>
      <c r="C44" s="12" t="s">
        <v>19</v>
      </c>
      <c r="D44" s="12" t="s">
        <v>113</v>
      </c>
      <c r="E44" s="12" t="s">
        <v>33</v>
      </c>
      <c r="F44" s="13" t="s">
        <v>22</v>
      </c>
      <c r="G44" s="14">
        <v>6400</v>
      </c>
      <c r="H44" s="15">
        <v>3</v>
      </c>
      <c r="I44" s="15">
        <v>3</v>
      </c>
      <c r="J44" s="15">
        <v>3</v>
      </c>
      <c r="K44" s="15">
        <f>I44-J44</f>
        <v>0</v>
      </c>
      <c r="L44" s="15">
        <f>H44*45</f>
        <v>135</v>
      </c>
      <c r="M44" s="15">
        <v>0</v>
      </c>
      <c r="N44" s="14">
        <v>1080</v>
      </c>
      <c r="O44" s="15">
        <v>88.7</v>
      </c>
      <c r="P44" s="15" t="s">
        <v>389</v>
      </c>
    </row>
    <row r="45" s="1" customFormat="1" ht="15" spans="1:16">
      <c r="A45" s="5" t="s">
        <v>132</v>
      </c>
      <c r="B45" s="12" t="s">
        <v>133</v>
      </c>
      <c r="C45" s="12" t="s">
        <v>25</v>
      </c>
      <c r="D45" s="12" t="s">
        <v>92</v>
      </c>
      <c r="E45" s="12" t="s">
        <v>33</v>
      </c>
      <c r="F45" s="13" t="s">
        <v>22</v>
      </c>
      <c r="G45" s="14">
        <v>3998</v>
      </c>
      <c r="H45" s="15">
        <v>5</v>
      </c>
      <c r="I45" s="15">
        <v>8</v>
      </c>
      <c r="J45" s="15">
        <v>8</v>
      </c>
      <c r="K45" s="15">
        <f>I45-J45</f>
        <v>0</v>
      </c>
      <c r="L45" s="15">
        <f>H45*45</f>
        <v>225</v>
      </c>
      <c r="M45" s="15">
        <v>0</v>
      </c>
      <c r="N45" s="14">
        <v>910</v>
      </c>
      <c r="O45" s="15">
        <v>70.16</v>
      </c>
      <c r="P45" s="15" t="s">
        <v>389</v>
      </c>
    </row>
    <row r="46" s="1" customFormat="1" ht="15" spans="1:16">
      <c r="A46" s="5" t="s">
        <v>136</v>
      </c>
      <c r="B46" s="12" t="s">
        <v>137</v>
      </c>
      <c r="C46" s="12" t="s">
        <v>25</v>
      </c>
      <c r="D46" s="12" t="s">
        <v>92</v>
      </c>
      <c r="E46" s="12" t="s">
        <v>33</v>
      </c>
      <c r="F46" s="13" t="s">
        <v>22</v>
      </c>
      <c r="G46" s="14">
        <v>3900</v>
      </c>
      <c r="H46" s="15">
        <v>6</v>
      </c>
      <c r="I46" s="15">
        <v>12</v>
      </c>
      <c r="J46" s="15">
        <v>12</v>
      </c>
      <c r="K46" s="15">
        <f>I46-J46</f>
        <v>0</v>
      </c>
      <c r="L46" s="15">
        <f>H46*45</f>
        <v>270</v>
      </c>
      <c r="M46" s="15">
        <v>0</v>
      </c>
      <c r="N46" s="14">
        <v>930</v>
      </c>
      <c r="O46" s="15">
        <v>71</v>
      </c>
      <c r="P46" s="15" t="s">
        <v>389</v>
      </c>
    </row>
    <row r="47" s="1" customFormat="1" ht="15" spans="1:16">
      <c r="A47" s="5" t="s">
        <v>138</v>
      </c>
      <c r="B47" s="12" t="s">
        <v>139</v>
      </c>
      <c r="C47" s="12" t="s">
        <v>25</v>
      </c>
      <c r="D47" s="12" t="s">
        <v>92</v>
      </c>
      <c r="E47" s="12" t="s">
        <v>33</v>
      </c>
      <c r="F47" s="13" t="s">
        <v>22</v>
      </c>
      <c r="G47" s="14">
        <v>11596</v>
      </c>
      <c r="H47" s="15">
        <v>6</v>
      </c>
      <c r="I47" s="15">
        <v>16</v>
      </c>
      <c r="J47" s="15">
        <v>16</v>
      </c>
      <c r="K47" s="15">
        <f>I47-J47</f>
        <v>0</v>
      </c>
      <c r="L47" s="15">
        <f>H47*45</f>
        <v>270</v>
      </c>
      <c r="M47" s="15">
        <v>0</v>
      </c>
      <c r="N47" s="14">
        <v>1056</v>
      </c>
      <c r="O47" s="15">
        <v>74</v>
      </c>
      <c r="P47" s="15" t="s">
        <v>389</v>
      </c>
    </row>
    <row r="48" s="1" customFormat="1" ht="15" spans="1:16">
      <c r="A48" s="5" t="s">
        <v>142</v>
      </c>
      <c r="B48" s="12" t="s">
        <v>143</v>
      </c>
      <c r="C48" s="12" t="s">
        <v>25</v>
      </c>
      <c r="D48" s="12" t="s">
        <v>144</v>
      </c>
      <c r="E48" s="12" t="s">
        <v>33</v>
      </c>
      <c r="F48" s="13" t="s">
        <v>22</v>
      </c>
      <c r="G48" s="14">
        <v>2320</v>
      </c>
      <c r="H48" s="15">
        <v>6</v>
      </c>
      <c r="I48" s="15">
        <v>10</v>
      </c>
      <c r="J48" s="15">
        <v>10</v>
      </c>
      <c r="K48" s="15">
        <f>I48-J48</f>
        <v>0</v>
      </c>
      <c r="L48" s="15">
        <f>H48*45</f>
        <v>270</v>
      </c>
      <c r="M48" s="15">
        <v>0</v>
      </c>
      <c r="N48" s="14">
        <v>1628</v>
      </c>
      <c r="O48" s="15">
        <v>63</v>
      </c>
      <c r="P48" s="15" t="s">
        <v>389</v>
      </c>
    </row>
    <row r="49" s="1" customFormat="1" ht="15" spans="1:16">
      <c r="A49" s="5" t="s">
        <v>145</v>
      </c>
      <c r="B49" s="12" t="s">
        <v>146</v>
      </c>
      <c r="C49" s="12" t="s">
        <v>25</v>
      </c>
      <c r="D49" s="12" t="s">
        <v>144</v>
      </c>
      <c r="E49" s="12" t="s">
        <v>33</v>
      </c>
      <c r="F49" s="13" t="s">
        <v>22</v>
      </c>
      <c r="G49" s="14">
        <v>7800</v>
      </c>
      <c r="H49" s="15">
        <v>9</v>
      </c>
      <c r="I49" s="15">
        <v>27</v>
      </c>
      <c r="J49" s="15">
        <v>27</v>
      </c>
      <c r="K49" s="15">
        <f>I49-J49</f>
        <v>0</v>
      </c>
      <c r="L49" s="15">
        <f>H49*45</f>
        <v>405</v>
      </c>
      <c r="M49" s="15">
        <v>0</v>
      </c>
      <c r="N49" s="14">
        <v>1585</v>
      </c>
      <c r="O49" s="15">
        <v>150</v>
      </c>
      <c r="P49" s="15" t="s">
        <v>389</v>
      </c>
    </row>
    <row r="50" s="1" customFormat="1" ht="15" spans="1:16">
      <c r="A50" s="5" t="s">
        <v>151</v>
      </c>
      <c r="B50" s="12" t="s">
        <v>152</v>
      </c>
      <c r="C50" s="12" t="s">
        <v>25</v>
      </c>
      <c r="D50" s="12" t="s">
        <v>144</v>
      </c>
      <c r="E50" s="12" t="s">
        <v>33</v>
      </c>
      <c r="F50" s="13" t="s">
        <v>22</v>
      </c>
      <c r="G50" s="14">
        <v>4720</v>
      </c>
      <c r="H50" s="15">
        <v>6</v>
      </c>
      <c r="I50" s="15">
        <v>10</v>
      </c>
      <c r="J50" s="15">
        <v>10</v>
      </c>
      <c r="K50" s="15">
        <f>I50-J50</f>
        <v>0</v>
      </c>
      <c r="L50" s="15">
        <f t="shared" ref="L50:L74" si="3">H50*45</f>
        <v>270</v>
      </c>
      <c r="M50" s="15">
        <v>0</v>
      </c>
      <c r="N50" s="14">
        <v>864</v>
      </c>
      <c r="O50" s="15">
        <v>67</v>
      </c>
      <c r="P50" s="15" t="s">
        <v>389</v>
      </c>
    </row>
    <row r="51" s="1" customFormat="1" ht="15" spans="1:16">
      <c r="A51" s="5" t="s">
        <v>153</v>
      </c>
      <c r="B51" s="12" t="s">
        <v>154</v>
      </c>
      <c r="C51" s="12" t="s">
        <v>19</v>
      </c>
      <c r="D51" s="12" t="s">
        <v>155</v>
      </c>
      <c r="E51" s="12" t="s">
        <v>33</v>
      </c>
      <c r="F51" s="13" t="s">
        <v>22</v>
      </c>
      <c r="G51" s="14">
        <v>6700</v>
      </c>
      <c r="H51" s="15">
        <v>5</v>
      </c>
      <c r="I51" s="15">
        <v>9</v>
      </c>
      <c r="J51" s="15">
        <v>9</v>
      </c>
      <c r="K51" s="15">
        <f>I51-J51</f>
        <v>0</v>
      </c>
      <c r="L51" s="15">
        <f>H51*45</f>
        <v>225</v>
      </c>
      <c r="M51" s="15">
        <v>0</v>
      </c>
      <c r="N51" s="14">
        <v>680</v>
      </c>
      <c r="O51" s="15">
        <v>38.117248</v>
      </c>
      <c r="P51" s="15" t="s">
        <v>389</v>
      </c>
    </row>
    <row r="52" s="1" customFormat="1" ht="15" spans="1:16">
      <c r="A52" s="5" t="s">
        <v>156</v>
      </c>
      <c r="B52" s="12" t="s">
        <v>157</v>
      </c>
      <c r="C52" s="12" t="s">
        <v>19</v>
      </c>
      <c r="D52" s="12" t="s">
        <v>155</v>
      </c>
      <c r="E52" s="12" t="s">
        <v>33</v>
      </c>
      <c r="F52" s="13" t="s">
        <v>22</v>
      </c>
      <c r="G52" s="14">
        <v>6872</v>
      </c>
      <c r="H52" s="15">
        <v>1</v>
      </c>
      <c r="I52" s="15">
        <v>7</v>
      </c>
      <c r="J52" s="15">
        <v>7</v>
      </c>
      <c r="K52" s="15">
        <f>I52-J52</f>
        <v>0</v>
      </c>
      <c r="L52" s="15">
        <f>H52*45</f>
        <v>45</v>
      </c>
      <c r="M52" s="15">
        <v>0</v>
      </c>
      <c r="N52" s="14">
        <v>542</v>
      </c>
      <c r="O52" s="15">
        <v>28.265</v>
      </c>
      <c r="P52" s="15" t="s">
        <v>389</v>
      </c>
    </row>
    <row r="53" s="1" customFormat="1" ht="15" spans="1:16">
      <c r="A53" s="5" t="s">
        <v>158</v>
      </c>
      <c r="B53" s="12" t="s">
        <v>159</v>
      </c>
      <c r="C53" s="12" t="s">
        <v>19</v>
      </c>
      <c r="D53" s="12" t="s">
        <v>155</v>
      </c>
      <c r="E53" s="12" t="s">
        <v>33</v>
      </c>
      <c r="F53" s="13" t="s">
        <v>22</v>
      </c>
      <c r="G53" s="14">
        <v>6262</v>
      </c>
      <c r="H53" s="15">
        <v>5</v>
      </c>
      <c r="I53" s="15">
        <v>8</v>
      </c>
      <c r="J53" s="15">
        <v>8</v>
      </c>
      <c r="K53" s="15">
        <f>I53-J53</f>
        <v>0</v>
      </c>
      <c r="L53" s="15">
        <f>H53*45</f>
        <v>225</v>
      </c>
      <c r="M53" s="15">
        <v>0</v>
      </c>
      <c r="N53" s="14">
        <v>646</v>
      </c>
      <c r="O53" s="15">
        <v>38.164669</v>
      </c>
      <c r="P53" s="15" t="s">
        <v>389</v>
      </c>
    </row>
    <row r="54" s="1" customFormat="1" ht="15" spans="1:16">
      <c r="A54" s="5" t="s">
        <v>160</v>
      </c>
      <c r="B54" s="12" t="s">
        <v>161</v>
      </c>
      <c r="C54" s="12" t="s">
        <v>25</v>
      </c>
      <c r="D54" s="12" t="s">
        <v>155</v>
      </c>
      <c r="E54" s="12" t="s">
        <v>33</v>
      </c>
      <c r="F54" s="13" t="s">
        <v>22</v>
      </c>
      <c r="G54" s="14">
        <v>9900</v>
      </c>
      <c r="H54" s="15">
        <v>6</v>
      </c>
      <c r="I54" s="15">
        <v>19</v>
      </c>
      <c r="J54" s="15">
        <v>19</v>
      </c>
      <c r="K54" s="15">
        <f t="shared" ref="K54:K103" si="4">I54-J54</f>
        <v>0</v>
      </c>
      <c r="L54" s="15">
        <f>H54*45</f>
        <v>270</v>
      </c>
      <c r="M54" s="15">
        <v>0</v>
      </c>
      <c r="N54" s="14">
        <v>940</v>
      </c>
      <c r="O54" s="15">
        <v>39.936148</v>
      </c>
      <c r="P54" s="15" t="s">
        <v>389</v>
      </c>
    </row>
    <row r="55" s="1" customFormat="1" ht="15" spans="1:16">
      <c r="A55" s="5" t="s">
        <v>162</v>
      </c>
      <c r="B55" s="12" t="s">
        <v>163</v>
      </c>
      <c r="C55" s="12" t="s">
        <v>19</v>
      </c>
      <c r="D55" s="12" t="s">
        <v>155</v>
      </c>
      <c r="E55" s="12" t="s">
        <v>33</v>
      </c>
      <c r="F55" s="13" t="s">
        <v>22</v>
      </c>
      <c r="G55" s="14">
        <v>4776</v>
      </c>
      <c r="H55" s="15">
        <v>5</v>
      </c>
      <c r="I55" s="15">
        <v>7</v>
      </c>
      <c r="J55" s="15">
        <v>7</v>
      </c>
      <c r="K55" s="15">
        <f>I55-J55</f>
        <v>0</v>
      </c>
      <c r="L55" s="15">
        <f>H55*45</f>
        <v>225</v>
      </c>
      <c r="M55" s="15">
        <v>0</v>
      </c>
      <c r="N55" s="14">
        <v>803</v>
      </c>
      <c r="O55" s="15">
        <v>50.589766</v>
      </c>
      <c r="P55" s="15" t="s">
        <v>389</v>
      </c>
    </row>
    <row r="56" s="1" customFormat="1" ht="15" spans="1:16">
      <c r="A56" s="5" t="s">
        <v>164</v>
      </c>
      <c r="B56" s="12" t="s">
        <v>165</v>
      </c>
      <c r="C56" s="12" t="s">
        <v>19</v>
      </c>
      <c r="D56" s="12" t="s">
        <v>144</v>
      </c>
      <c r="E56" s="12" t="s">
        <v>33</v>
      </c>
      <c r="F56" s="13" t="s">
        <v>22</v>
      </c>
      <c r="G56" s="14">
        <v>3200</v>
      </c>
      <c r="H56" s="15">
        <v>3</v>
      </c>
      <c r="I56" s="15">
        <v>3</v>
      </c>
      <c r="J56" s="15">
        <v>3</v>
      </c>
      <c r="K56" s="15">
        <f>I56-J56</f>
        <v>0</v>
      </c>
      <c r="L56" s="15">
        <f>H56*45</f>
        <v>135</v>
      </c>
      <c r="M56" s="15">
        <v>0</v>
      </c>
      <c r="N56" s="14">
        <v>860</v>
      </c>
      <c r="O56" s="15">
        <v>26</v>
      </c>
      <c r="P56" s="15" t="s">
        <v>389</v>
      </c>
    </row>
    <row r="57" s="1" customFormat="1" ht="15" spans="1:16">
      <c r="A57" s="5" t="s">
        <v>166</v>
      </c>
      <c r="B57" s="12" t="s">
        <v>167</v>
      </c>
      <c r="C57" s="12" t="s">
        <v>19</v>
      </c>
      <c r="D57" s="12" t="s">
        <v>144</v>
      </c>
      <c r="E57" s="12" t="s">
        <v>33</v>
      </c>
      <c r="F57" s="13" t="s">
        <v>22</v>
      </c>
      <c r="G57" s="14">
        <v>2500</v>
      </c>
      <c r="H57" s="15">
        <v>3</v>
      </c>
      <c r="I57" s="15">
        <v>3</v>
      </c>
      <c r="J57" s="15">
        <v>3</v>
      </c>
      <c r="K57" s="15">
        <f>I57-J57</f>
        <v>0</v>
      </c>
      <c r="L57" s="15">
        <f>H57*45</f>
        <v>135</v>
      </c>
      <c r="M57" s="15">
        <v>0</v>
      </c>
      <c r="N57" s="14">
        <v>480</v>
      </c>
      <c r="O57" s="15">
        <v>20</v>
      </c>
      <c r="P57" s="15" t="s">
        <v>389</v>
      </c>
    </row>
    <row r="58" s="1" customFormat="1" ht="15" spans="1:16">
      <c r="A58" s="5" t="s">
        <v>168</v>
      </c>
      <c r="B58" s="12" t="s">
        <v>169</v>
      </c>
      <c r="C58" s="12" t="s">
        <v>25</v>
      </c>
      <c r="D58" s="12" t="s">
        <v>144</v>
      </c>
      <c r="E58" s="12" t="s">
        <v>33</v>
      </c>
      <c r="F58" s="13" t="s">
        <v>22</v>
      </c>
      <c r="G58" s="14">
        <v>2231</v>
      </c>
      <c r="H58" s="15">
        <v>6</v>
      </c>
      <c r="I58" s="15">
        <v>7</v>
      </c>
      <c r="J58" s="15">
        <v>7</v>
      </c>
      <c r="K58" s="15">
        <f>I58-J58</f>
        <v>0</v>
      </c>
      <c r="L58" s="15">
        <f>H58*45</f>
        <v>270</v>
      </c>
      <c r="M58" s="15">
        <v>0</v>
      </c>
      <c r="N58" s="14">
        <v>654</v>
      </c>
      <c r="O58" s="15">
        <v>45</v>
      </c>
      <c r="P58" s="15" t="s">
        <v>389</v>
      </c>
    </row>
    <row r="59" s="1" customFormat="1" ht="15" spans="1:16">
      <c r="A59" s="5" t="s">
        <v>170</v>
      </c>
      <c r="B59" s="12" t="s">
        <v>171</v>
      </c>
      <c r="C59" s="12" t="s">
        <v>25</v>
      </c>
      <c r="D59" s="12" t="s">
        <v>144</v>
      </c>
      <c r="E59" s="12" t="s">
        <v>33</v>
      </c>
      <c r="F59" s="13" t="s">
        <v>22</v>
      </c>
      <c r="G59" s="14">
        <v>10000</v>
      </c>
      <c r="H59" s="15">
        <v>6</v>
      </c>
      <c r="I59" s="15">
        <v>12</v>
      </c>
      <c r="J59" s="15">
        <v>12</v>
      </c>
      <c r="K59" s="15">
        <f>I59-J59</f>
        <v>0</v>
      </c>
      <c r="L59" s="15">
        <f>H59*45</f>
        <v>270</v>
      </c>
      <c r="M59" s="15">
        <v>0</v>
      </c>
      <c r="N59" s="14">
        <v>1824</v>
      </c>
      <c r="O59" s="15">
        <v>55</v>
      </c>
      <c r="P59" s="15" t="s">
        <v>389</v>
      </c>
    </row>
    <row r="60" s="1" customFormat="1" ht="15" spans="1:16">
      <c r="A60" s="5" t="s">
        <v>172</v>
      </c>
      <c r="B60" s="12" t="s">
        <v>173</v>
      </c>
      <c r="C60" s="12" t="s">
        <v>25</v>
      </c>
      <c r="D60" s="12" t="s">
        <v>144</v>
      </c>
      <c r="E60" s="12" t="s">
        <v>33</v>
      </c>
      <c r="F60" s="13" t="s">
        <v>22</v>
      </c>
      <c r="G60" s="14">
        <v>8828</v>
      </c>
      <c r="H60" s="15">
        <v>6</v>
      </c>
      <c r="I60" s="15">
        <v>25</v>
      </c>
      <c r="J60" s="15">
        <v>25</v>
      </c>
      <c r="K60" s="15">
        <f>I60-J60</f>
        <v>0</v>
      </c>
      <c r="L60" s="15">
        <f>H60*45</f>
        <v>270</v>
      </c>
      <c r="M60" s="15">
        <v>90</v>
      </c>
      <c r="N60" s="14">
        <v>1350</v>
      </c>
      <c r="O60" s="15">
        <v>250</v>
      </c>
      <c r="P60" s="15" t="s">
        <v>389</v>
      </c>
    </row>
    <row r="61" s="1" customFormat="1" ht="15" spans="1:16">
      <c r="A61" s="5" t="s">
        <v>174</v>
      </c>
      <c r="B61" s="12" t="s">
        <v>175</v>
      </c>
      <c r="C61" s="12" t="s">
        <v>19</v>
      </c>
      <c r="D61" s="12" t="s">
        <v>51</v>
      </c>
      <c r="E61" s="12" t="s">
        <v>33</v>
      </c>
      <c r="F61" s="13" t="s">
        <v>22</v>
      </c>
      <c r="G61" s="14">
        <v>1300</v>
      </c>
      <c r="H61" s="15">
        <v>2</v>
      </c>
      <c r="I61" s="15">
        <v>2</v>
      </c>
      <c r="J61" s="15">
        <v>2</v>
      </c>
      <c r="K61" s="15">
        <f>I61-J61</f>
        <v>0</v>
      </c>
      <c r="L61" s="15">
        <f>H61*45</f>
        <v>90</v>
      </c>
      <c r="M61" s="15">
        <v>0</v>
      </c>
      <c r="N61" s="14">
        <v>240</v>
      </c>
      <c r="O61" s="15">
        <v>24</v>
      </c>
      <c r="P61" s="15" t="s">
        <v>389</v>
      </c>
    </row>
    <row r="62" s="1" customFormat="1" ht="15" spans="1:16">
      <c r="A62" s="5" t="s">
        <v>176</v>
      </c>
      <c r="B62" s="12" t="s">
        <v>177</v>
      </c>
      <c r="C62" s="12" t="s">
        <v>19</v>
      </c>
      <c r="D62" s="12" t="s">
        <v>51</v>
      </c>
      <c r="E62" s="12" t="s">
        <v>33</v>
      </c>
      <c r="F62" s="13" t="s">
        <v>22</v>
      </c>
      <c r="G62" s="14">
        <v>1198</v>
      </c>
      <c r="H62" s="15">
        <v>3</v>
      </c>
      <c r="I62" s="15">
        <v>2</v>
      </c>
      <c r="J62" s="15">
        <v>2</v>
      </c>
      <c r="K62" s="15">
        <f>I62-J62</f>
        <v>0</v>
      </c>
      <c r="L62" s="15">
        <f>H62*45</f>
        <v>135</v>
      </c>
      <c r="M62" s="15">
        <v>0</v>
      </c>
      <c r="N62" s="14">
        <v>240</v>
      </c>
      <c r="O62" s="15">
        <v>25</v>
      </c>
      <c r="P62" s="15" t="s">
        <v>389</v>
      </c>
    </row>
    <row r="63" s="1" customFormat="1" ht="15" spans="1:16">
      <c r="A63" s="5" t="s">
        <v>178</v>
      </c>
      <c r="B63" s="12" t="s">
        <v>179</v>
      </c>
      <c r="C63" s="12" t="s">
        <v>25</v>
      </c>
      <c r="D63" s="12" t="s">
        <v>51</v>
      </c>
      <c r="E63" s="12" t="s">
        <v>33</v>
      </c>
      <c r="F63" s="13" t="s">
        <v>22</v>
      </c>
      <c r="G63" s="14">
        <v>8800</v>
      </c>
      <c r="H63" s="15">
        <v>6</v>
      </c>
      <c r="I63" s="15">
        <v>15</v>
      </c>
      <c r="J63" s="15">
        <v>15</v>
      </c>
      <c r="K63" s="15">
        <f>I63-J63</f>
        <v>0</v>
      </c>
      <c r="L63" s="15">
        <f>H63*45</f>
        <v>270</v>
      </c>
      <c r="M63" s="15">
        <v>0</v>
      </c>
      <c r="N63" s="14">
        <v>1080</v>
      </c>
      <c r="O63" s="15">
        <v>27</v>
      </c>
      <c r="P63" s="15" t="s">
        <v>389</v>
      </c>
    </row>
    <row r="64" s="1" customFormat="1" ht="15" spans="1:16">
      <c r="A64" s="5" t="s">
        <v>180</v>
      </c>
      <c r="B64" s="12" t="s">
        <v>181</v>
      </c>
      <c r="C64" s="12" t="s">
        <v>19</v>
      </c>
      <c r="D64" s="12" t="s">
        <v>182</v>
      </c>
      <c r="E64" s="12" t="s">
        <v>33</v>
      </c>
      <c r="F64" s="13" t="s">
        <v>22</v>
      </c>
      <c r="G64" s="14">
        <v>900</v>
      </c>
      <c r="H64" s="15">
        <v>1</v>
      </c>
      <c r="I64" s="15">
        <v>1</v>
      </c>
      <c r="J64" s="15">
        <v>1</v>
      </c>
      <c r="K64" s="15">
        <f>I64-J64</f>
        <v>0</v>
      </c>
      <c r="L64" s="15">
        <f>H64*45</f>
        <v>45</v>
      </c>
      <c r="M64" s="15">
        <v>0</v>
      </c>
      <c r="N64" s="14">
        <v>146</v>
      </c>
      <c r="O64" s="15">
        <v>10</v>
      </c>
      <c r="P64" s="15" t="s">
        <v>389</v>
      </c>
    </row>
    <row r="65" s="1" customFormat="1" ht="15" spans="1:16">
      <c r="A65" s="5" t="s">
        <v>183</v>
      </c>
      <c r="B65" s="12" t="s">
        <v>184</v>
      </c>
      <c r="C65" s="12" t="s">
        <v>25</v>
      </c>
      <c r="D65" s="12" t="s">
        <v>182</v>
      </c>
      <c r="E65" s="12" t="s">
        <v>33</v>
      </c>
      <c r="F65" s="13" t="s">
        <v>22</v>
      </c>
      <c r="G65" s="14">
        <v>4396</v>
      </c>
      <c r="H65" s="15">
        <v>6</v>
      </c>
      <c r="I65" s="15">
        <v>11</v>
      </c>
      <c r="J65" s="15">
        <v>11</v>
      </c>
      <c r="K65" s="15">
        <f>I65-J65</f>
        <v>0</v>
      </c>
      <c r="L65" s="15">
        <f>H65*45</f>
        <v>270</v>
      </c>
      <c r="M65" s="15">
        <v>0</v>
      </c>
      <c r="N65" s="14">
        <v>799</v>
      </c>
      <c r="O65" s="15">
        <v>65.25</v>
      </c>
      <c r="P65" s="15" t="s">
        <v>389</v>
      </c>
    </row>
    <row r="66" s="1" customFormat="1" ht="15" spans="1:16">
      <c r="A66" s="5" t="s">
        <v>185</v>
      </c>
      <c r="B66" s="12" t="s">
        <v>186</v>
      </c>
      <c r="C66" s="12" t="s">
        <v>25</v>
      </c>
      <c r="D66" s="12" t="s">
        <v>182</v>
      </c>
      <c r="E66" s="12" t="s">
        <v>33</v>
      </c>
      <c r="F66" s="13" t="s">
        <v>22</v>
      </c>
      <c r="G66" s="14">
        <v>2930</v>
      </c>
      <c r="H66" s="15">
        <v>6</v>
      </c>
      <c r="I66" s="15">
        <v>10</v>
      </c>
      <c r="J66" s="15">
        <v>10</v>
      </c>
      <c r="K66" s="15">
        <f>I66-J66</f>
        <v>0</v>
      </c>
      <c r="L66" s="15">
        <f>H66*45</f>
        <v>270</v>
      </c>
      <c r="M66" s="15">
        <v>0</v>
      </c>
      <c r="N66" s="14">
        <v>872</v>
      </c>
      <c r="O66" s="15">
        <v>47</v>
      </c>
      <c r="P66" s="15" t="s">
        <v>389</v>
      </c>
    </row>
    <row r="67" s="1" customFormat="1" ht="15" spans="1:16">
      <c r="A67" s="5" t="s">
        <v>187</v>
      </c>
      <c r="B67" s="12" t="s">
        <v>188</v>
      </c>
      <c r="C67" s="12" t="s">
        <v>25</v>
      </c>
      <c r="D67" s="12" t="s">
        <v>182</v>
      </c>
      <c r="E67" s="12" t="s">
        <v>33</v>
      </c>
      <c r="F67" s="13" t="s">
        <v>22</v>
      </c>
      <c r="G67" s="14">
        <v>7900</v>
      </c>
      <c r="H67" s="15">
        <v>6</v>
      </c>
      <c r="I67" s="15">
        <v>12</v>
      </c>
      <c r="J67" s="15">
        <v>12</v>
      </c>
      <c r="K67" s="15">
        <f>I67-J67</f>
        <v>0</v>
      </c>
      <c r="L67" s="15">
        <f>H67*45</f>
        <v>270</v>
      </c>
      <c r="M67" s="15">
        <v>0</v>
      </c>
      <c r="N67" s="14">
        <v>2134</v>
      </c>
      <c r="O67" s="15">
        <v>76.5</v>
      </c>
      <c r="P67" s="15" t="s">
        <v>389</v>
      </c>
    </row>
    <row r="68" s="1" customFormat="1" ht="15" spans="1:16">
      <c r="A68" s="5" t="s">
        <v>189</v>
      </c>
      <c r="B68" s="12" t="s">
        <v>190</v>
      </c>
      <c r="C68" s="12" t="s">
        <v>25</v>
      </c>
      <c r="D68" s="12" t="s">
        <v>182</v>
      </c>
      <c r="E68" s="12" t="s">
        <v>83</v>
      </c>
      <c r="F68" s="13" t="s">
        <v>22</v>
      </c>
      <c r="G68" s="14">
        <v>8062</v>
      </c>
      <c r="H68" s="15">
        <v>12</v>
      </c>
      <c r="I68" s="15">
        <v>20</v>
      </c>
      <c r="J68" s="15">
        <v>20</v>
      </c>
      <c r="K68" s="15">
        <f>I68-J68</f>
        <v>0</v>
      </c>
      <c r="L68" s="15">
        <f>H68*45</f>
        <v>540</v>
      </c>
      <c r="M68" s="15">
        <v>0</v>
      </c>
      <c r="N68" s="14">
        <v>1650</v>
      </c>
      <c r="O68" s="15">
        <v>133</v>
      </c>
      <c r="P68" s="15" t="s">
        <v>389</v>
      </c>
    </row>
    <row r="69" s="1" customFormat="1" ht="15" spans="1:16">
      <c r="A69" s="5" t="s">
        <v>191</v>
      </c>
      <c r="B69" s="12" t="s">
        <v>192</v>
      </c>
      <c r="C69" s="12" t="s">
        <v>25</v>
      </c>
      <c r="D69" s="12" t="s">
        <v>182</v>
      </c>
      <c r="E69" s="12" t="s">
        <v>33</v>
      </c>
      <c r="F69" s="13" t="s">
        <v>22</v>
      </c>
      <c r="G69" s="14">
        <v>16000</v>
      </c>
      <c r="H69" s="15">
        <v>12</v>
      </c>
      <c r="I69" s="15">
        <v>14</v>
      </c>
      <c r="J69" s="15">
        <v>14</v>
      </c>
      <c r="K69" s="15">
        <f>I69-J69</f>
        <v>0</v>
      </c>
      <c r="L69" s="15">
        <f>H69*45</f>
        <v>540</v>
      </c>
      <c r="M69" s="15">
        <v>0</v>
      </c>
      <c r="N69" s="14">
        <v>1320</v>
      </c>
      <c r="O69" s="15">
        <v>217</v>
      </c>
      <c r="P69" s="15" t="s">
        <v>389</v>
      </c>
    </row>
    <row r="70" s="1" customFormat="1" ht="15" spans="1:16">
      <c r="A70" s="5" t="s">
        <v>193</v>
      </c>
      <c r="B70" s="12" t="s">
        <v>194</v>
      </c>
      <c r="C70" s="12" t="s">
        <v>19</v>
      </c>
      <c r="D70" s="12" t="s">
        <v>182</v>
      </c>
      <c r="E70" s="12" t="s">
        <v>33</v>
      </c>
      <c r="F70" s="13" t="s">
        <v>22</v>
      </c>
      <c r="G70" s="14">
        <v>2320</v>
      </c>
      <c r="H70" s="15">
        <v>3</v>
      </c>
      <c r="I70" s="15">
        <v>4</v>
      </c>
      <c r="J70" s="15">
        <v>4</v>
      </c>
      <c r="K70" s="15">
        <f>I70-J70</f>
        <v>0</v>
      </c>
      <c r="L70" s="15">
        <f>H70*45</f>
        <v>135</v>
      </c>
      <c r="M70" s="15">
        <v>0</v>
      </c>
      <c r="N70" s="14">
        <v>1038</v>
      </c>
      <c r="O70" s="15">
        <v>8</v>
      </c>
      <c r="P70" s="15" t="s">
        <v>389</v>
      </c>
    </row>
    <row r="71" s="1" customFormat="1" ht="15" spans="1:16">
      <c r="A71" s="5" t="s">
        <v>195</v>
      </c>
      <c r="B71" s="12" t="s">
        <v>196</v>
      </c>
      <c r="C71" s="12" t="s">
        <v>25</v>
      </c>
      <c r="D71" s="12" t="s">
        <v>182</v>
      </c>
      <c r="E71" s="12" t="s">
        <v>33</v>
      </c>
      <c r="F71" s="13" t="s">
        <v>22</v>
      </c>
      <c r="G71" s="14">
        <v>1980</v>
      </c>
      <c r="H71" s="15">
        <v>6</v>
      </c>
      <c r="I71" s="15">
        <v>10</v>
      </c>
      <c r="J71" s="15">
        <v>10</v>
      </c>
      <c r="K71" s="15">
        <f>I71-J71</f>
        <v>0</v>
      </c>
      <c r="L71" s="15">
        <f>H71*45</f>
        <v>270</v>
      </c>
      <c r="M71" s="15">
        <v>0</v>
      </c>
      <c r="N71" s="14">
        <v>450</v>
      </c>
      <c r="O71" s="15">
        <v>75</v>
      </c>
      <c r="P71" s="15" t="s">
        <v>389</v>
      </c>
    </row>
    <row r="72" s="1" customFormat="1" ht="15" spans="1:16">
      <c r="A72" s="5" t="s">
        <v>197</v>
      </c>
      <c r="B72" s="12" t="s">
        <v>198</v>
      </c>
      <c r="C72" s="12" t="s">
        <v>25</v>
      </c>
      <c r="D72" s="12" t="s">
        <v>182</v>
      </c>
      <c r="E72" s="12" t="s">
        <v>33</v>
      </c>
      <c r="F72" s="13" t="s">
        <v>22</v>
      </c>
      <c r="G72" s="14">
        <v>3750</v>
      </c>
      <c r="H72" s="15">
        <v>6</v>
      </c>
      <c r="I72" s="15">
        <v>6</v>
      </c>
      <c r="J72" s="15">
        <v>6</v>
      </c>
      <c r="K72" s="15">
        <f>I72-J72</f>
        <v>0</v>
      </c>
      <c r="L72" s="15">
        <f>H72*45</f>
        <v>270</v>
      </c>
      <c r="M72" s="15">
        <v>0</v>
      </c>
      <c r="N72" s="14">
        <v>750</v>
      </c>
      <c r="O72" s="15">
        <v>26</v>
      </c>
      <c r="P72" s="15" t="s">
        <v>389</v>
      </c>
    </row>
    <row r="73" s="1" customFormat="1" ht="15" spans="1:16">
      <c r="A73" s="5" t="s">
        <v>199</v>
      </c>
      <c r="B73" s="12" t="s">
        <v>163</v>
      </c>
      <c r="C73" s="12" t="s">
        <v>19</v>
      </c>
      <c r="D73" s="12" t="s">
        <v>182</v>
      </c>
      <c r="E73" s="12" t="s">
        <v>33</v>
      </c>
      <c r="F73" s="13" t="s">
        <v>22</v>
      </c>
      <c r="G73" s="14">
        <v>2798</v>
      </c>
      <c r="H73" s="15">
        <v>1</v>
      </c>
      <c r="I73" s="15">
        <v>1</v>
      </c>
      <c r="J73" s="15">
        <v>1</v>
      </c>
      <c r="K73" s="15">
        <f>I73-J73</f>
        <v>0</v>
      </c>
      <c r="L73" s="15">
        <f>H73*45</f>
        <v>45</v>
      </c>
      <c r="M73" s="15">
        <v>0</v>
      </c>
      <c r="N73" s="14">
        <v>120</v>
      </c>
      <c r="O73" s="15">
        <v>6</v>
      </c>
      <c r="P73" s="15" t="s">
        <v>389</v>
      </c>
    </row>
    <row r="74" s="1" customFormat="1" ht="15" spans="1:16">
      <c r="A74" s="5" t="s">
        <v>200</v>
      </c>
      <c r="B74" s="12" t="s">
        <v>391</v>
      </c>
      <c r="C74" s="12" t="s">
        <v>25</v>
      </c>
      <c r="D74" s="12" t="s">
        <v>182</v>
      </c>
      <c r="E74" s="12" t="s">
        <v>33</v>
      </c>
      <c r="F74" s="13" t="s">
        <v>22</v>
      </c>
      <c r="G74" s="14">
        <v>4900</v>
      </c>
      <c r="H74" s="15">
        <v>6</v>
      </c>
      <c r="I74" s="15">
        <v>10</v>
      </c>
      <c r="J74" s="15">
        <v>10</v>
      </c>
      <c r="K74" s="15">
        <f>I74-J74</f>
        <v>0</v>
      </c>
      <c r="L74" s="15">
        <f>H74*45</f>
        <v>270</v>
      </c>
      <c r="M74" s="15">
        <v>0</v>
      </c>
      <c r="N74" s="14">
        <v>600</v>
      </c>
      <c r="O74" s="15">
        <v>25.5</v>
      </c>
      <c r="P74" s="15" t="s">
        <v>389</v>
      </c>
    </row>
    <row r="75" s="1" customFormat="1" ht="15" spans="1:16">
      <c r="A75" s="5" t="s">
        <v>202</v>
      </c>
      <c r="B75" s="12" t="s">
        <v>203</v>
      </c>
      <c r="C75" s="12" t="s">
        <v>19</v>
      </c>
      <c r="D75" s="12" t="s">
        <v>155</v>
      </c>
      <c r="E75" s="12" t="s">
        <v>33</v>
      </c>
      <c r="F75" s="13" t="s">
        <v>22</v>
      </c>
      <c r="G75" s="14">
        <v>6216</v>
      </c>
      <c r="H75" s="15">
        <v>2</v>
      </c>
      <c r="I75" s="15">
        <v>5</v>
      </c>
      <c r="J75" s="15">
        <v>5</v>
      </c>
      <c r="K75" s="15">
        <f>I75-J75</f>
        <v>0</v>
      </c>
      <c r="L75" s="15">
        <f t="shared" ref="L75:L97" si="5">H75*45</f>
        <v>90</v>
      </c>
      <c r="M75" s="15">
        <v>0</v>
      </c>
      <c r="N75" s="14">
        <v>324</v>
      </c>
      <c r="O75" s="15">
        <v>42</v>
      </c>
      <c r="P75" s="15" t="s">
        <v>389</v>
      </c>
    </row>
    <row r="76" s="1" customFormat="1" ht="15" spans="1:16">
      <c r="A76" s="5" t="s">
        <v>204</v>
      </c>
      <c r="B76" s="12" t="s">
        <v>205</v>
      </c>
      <c r="C76" s="12" t="s">
        <v>25</v>
      </c>
      <c r="D76" s="12" t="s">
        <v>155</v>
      </c>
      <c r="E76" s="12" t="s">
        <v>33</v>
      </c>
      <c r="F76" s="13" t="s">
        <v>22</v>
      </c>
      <c r="G76" s="14">
        <v>4200</v>
      </c>
      <c r="H76" s="15">
        <v>6</v>
      </c>
      <c r="I76" s="15">
        <v>6</v>
      </c>
      <c r="J76" s="15">
        <v>6</v>
      </c>
      <c r="K76" s="15">
        <f>I76-J76</f>
        <v>0</v>
      </c>
      <c r="L76" s="15">
        <f>H76*45</f>
        <v>270</v>
      </c>
      <c r="M76" s="15">
        <v>0</v>
      </c>
      <c r="N76" s="14">
        <v>607</v>
      </c>
      <c r="O76" s="15">
        <v>35.9</v>
      </c>
      <c r="P76" s="15" t="s">
        <v>389</v>
      </c>
    </row>
    <row r="77" s="1" customFormat="1" ht="15" spans="1:16">
      <c r="A77" s="5" t="s">
        <v>206</v>
      </c>
      <c r="B77" s="12" t="s">
        <v>207</v>
      </c>
      <c r="C77" s="12" t="s">
        <v>19</v>
      </c>
      <c r="D77" s="12" t="s">
        <v>155</v>
      </c>
      <c r="E77" s="12" t="s">
        <v>33</v>
      </c>
      <c r="F77" s="13" t="s">
        <v>22</v>
      </c>
      <c r="G77" s="14">
        <v>6226.41166320166</v>
      </c>
      <c r="H77" s="15">
        <v>2</v>
      </c>
      <c r="I77" s="15">
        <v>6</v>
      </c>
      <c r="J77" s="15">
        <v>6</v>
      </c>
      <c r="K77" s="15">
        <f>I77-J77</f>
        <v>0</v>
      </c>
      <c r="L77" s="15">
        <f>H77*45</f>
        <v>90</v>
      </c>
      <c r="M77" s="15">
        <v>0</v>
      </c>
      <c r="N77" s="14">
        <v>232</v>
      </c>
      <c r="O77" s="15">
        <v>40.3</v>
      </c>
      <c r="P77" s="15" t="s">
        <v>389</v>
      </c>
    </row>
    <row r="78" s="1" customFormat="1" ht="15" spans="1:16">
      <c r="A78" s="5" t="s">
        <v>208</v>
      </c>
      <c r="B78" s="12" t="s">
        <v>209</v>
      </c>
      <c r="C78" s="12" t="s">
        <v>25</v>
      </c>
      <c r="D78" s="12" t="s">
        <v>155</v>
      </c>
      <c r="E78" s="12" t="s">
        <v>33</v>
      </c>
      <c r="F78" s="13" t="s">
        <v>22</v>
      </c>
      <c r="G78" s="14">
        <v>2600</v>
      </c>
      <c r="H78" s="15">
        <v>6</v>
      </c>
      <c r="I78" s="15">
        <v>19</v>
      </c>
      <c r="J78" s="15">
        <v>19</v>
      </c>
      <c r="K78" s="15">
        <f>I78-J78</f>
        <v>0</v>
      </c>
      <c r="L78" s="15">
        <f>H78*45</f>
        <v>270</v>
      </c>
      <c r="M78" s="15">
        <v>0</v>
      </c>
      <c r="N78" s="14">
        <v>764</v>
      </c>
      <c r="O78" s="15">
        <v>54.6</v>
      </c>
      <c r="P78" s="15" t="s">
        <v>389</v>
      </c>
    </row>
    <row r="79" s="1" customFormat="1" ht="15" spans="1:16">
      <c r="A79" s="5" t="s">
        <v>210</v>
      </c>
      <c r="B79" s="12" t="s">
        <v>211</v>
      </c>
      <c r="C79" s="12" t="s">
        <v>25</v>
      </c>
      <c r="D79" s="12" t="s">
        <v>155</v>
      </c>
      <c r="E79" s="12" t="s">
        <v>33</v>
      </c>
      <c r="F79" s="13" t="s">
        <v>22</v>
      </c>
      <c r="G79" s="14">
        <v>6257.26359886202</v>
      </c>
      <c r="H79" s="15">
        <v>6</v>
      </c>
      <c r="I79" s="15">
        <v>22</v>
      </c>
      <c r="J79" s="15">
        <v>22</v>
      </c>
      <c r="K79" s="15">
        <f>I79-J79</f>
        <v>0</v>
      </c>
      <c r="L79" s="15">
        <f>H79*45</f>
        <v>270</v>
      </c>
      <c r="M79" s="15">
        <v>0</v>
      </c>
      <c r="N79" s="14">
        <v>789</v>
      </c>
      <c r="O79" s="15">
        <v>230.6</v>
      </c>
      <c r="P79" s="15" t="s">
        <v>389</v>
      </c>
    </row>
    <row r="80" s="1" customFormat="1" ht="15" spans="1:16">
      <c r="A80" s="5" t="s">
        <v>212</v>
      </c>
      <c r="B80" s="12" t="s">
        <v>213</v>
      </c>
      <c r="C80" s="12" t="s">
        <v>25</v>
      </c>
      <c r="D80" s="12" t="s">
        <v>155</v>
      </c>
      <c r="E80" s="12" t="s">
        <v>83</v>
      </c>
      <c r="F80" s="13" t="s">
        <v>22</v>
      </c>
      <c r="G80" s="14">
        <v>23650</v>
      </c>
      <c r="H80" s="15">
        <v>6</v>
      </c>
      <c r="I80" s="15">
        <v>28</v>
      </c>
      <c r="J80" s="15">
        <v>28</v>
      </c>
      <c r="K80" s="15">
        <f>I80-J80</f>
        <v>0</v>
      </c>
      <c r="L80" s="15">
        <f>H80*45</f>
        <v>270</v>
      </c>
      <c r="M80" s="15">
        <v>0</v>
      </c>
      <c r="N80" s="14">
        <v>1746</v>
      </c>
      <c r="O80" s="15">
        <v>101</v>
      </c>
      <c r="P80" s="15" t="s">
        <v>389</v>
      </c>
    </row>
    <row r="81" s="1" customFormat="1" ht="15" spans="1:16">
      <c r="A81" s="5" t="s">
        <v>214</v>
      </c>
      <c r="B81" s="12" t="s">
        <v>57</v>
      </c>
      <c r="C81" s="12" t="s">
        <v>25</v>
      </c>
      <c r="D81" s="12" t="s">
        <v>155</v>
      </c>
      <c r="E81" s="12" t="s">
        <v>33</v>
      </c>
      <c r="F81" s="13" t="s">
        <v>22</v>
      </c>
      <c r="G81" s="14">
        <v>4800</v>
      </c>
      <c r="H81" s="15">
        <v>6</v>
      </c>
      <c r="I81" s="15">
        <v>11</v>
      </c>
      <c r="J81" s="15">
        <v>11</v>
      </c>
      <c r="K81" s="15">
        <f>I81-J81</f>
        <v>0</v>
      </c>
      <c r="L81" s="15">
        <f>H81*45</f>
        <v>270</v>
      </c>
      <c r="M81" s="15">
        <v>0</v>
      </c>
      <c r="N81" s="14">
        <v>618</v>
      </c>
      <c r="O81" s="15">
        <v>50</v>
      </c>
      <c r="P81" s="15" t="s">
        <v>389</v>
      </c>
    </row>
    <row r="82" s="1" customFormat="1" ht="15" spans="1:16">
      <c r="A82" s="5" t="s">
        <v>217</v>
      </c>
      <c r="B82" s="12" t="s">
        <v>218</v>
      </c>
      <c r="C82" s="12" t="s">
        <v>25</v>
      </c>
      <c r="D82" s="12" t="s">
        <v>155</v>
      </c>
      <c r="E82" s="12" t="s">
        <v>33</v>
      </c>
      <c r="F82" s="13" t="s">
        <v>22</v>
      </c>
      <c r="G82" s="14">
        <v>22480</v>
      </c>
      <c r="H82" s="15">
        <v>6</v>
      </c>
      <c r="I82" s="15">
        <v>17</v>
      </c>
      <c r="J82" s="15">
        <v>17</v>
      </c>
      <c r="K82" s="15">
        <f>I82-J82</f>
        <v>0</v>
      </c>
      <c r="L82" s="15">
        <f>H82*45</f>
        <v>270</v>
      </c>
      <c r="M82" s="15">
        <v>0</v>
      </c>
      <c r="N82" s="14">
        <v>1150</v>
      </c>
      <c r="O82" s="15">
        <v>94.6</v>
      </c>
      <c r="P82" s="15" t="s">
        <v>389</v>
      </c>
    </row>
    <row r="83" s="1" customFormat="1" ht="15" spans="1:16">
      <c r="A83" s="5" t="s">
        <v>219</v>
      </c>
      <c r="B83" s="12" t="s">
        <v>220</v>
      </c>
      <c r="C83" s="12" t="s">
        <v>25</v>
      </c>
      <c r="D83" s="12" t="s">
        <v>221</v>
      </c>
      <c r="E83" s="12" t="s">
        <v>33</v>
      </c>
      <c r="F83" s="13" t="s">
        <v>22</v>
      </c>
      <c r="G83" s="14">
        <v>5600.34</v>
      </c>
      <c r="H83" s="15">
        <v>6</v>
      </c>
      <c r="I83" s="15">
        <v>8</v>
      </c>
      <c r="J83" s="15">
        <v>8</v>
      </c>
      <c r="K83" s="15">
        <f>I83-J83</f>
        <v>0</v>
      </c>
      <c r="L83" s="15">
        <f>H83*45</f>
        <v>270</v>
      </c>
      <c r="M83" s="15">
        <v>0</v>
      </c>
      <c r="N83" s="14">
        <v>475</v>
      </c>
      <c r="O83" s="15">
        <v>28.148526</v>
      </c>
      <c r="P83" s="15" t="s">
        <v>389</v>
      </c>
    </row>
    <row r="84" s="1" customFormat="1" ht="15" spans="1:16">
      <c r="A84" s="5" t="s">
        <v>222</v>
      </c>
      <c r="B84" s="12" t="s">
        <v>223</v>
      </c>
      <c r="C84" s="12" t="s">
        <v>25</v>
      </c>
      <c r="D84" s="12" t="s">
        <v>221</v>
      </c>
      <c r="E84" s="12" t="s">
        <v>33</v>
      </c>
      <c r="F84" s="13" t="s">
        <v>22</v>
      </c>
      <c r="G84" s="14">
        <v>3500.16</v>
      </c>
      <c r="H84" s="15">
        <v>6</v>
      </c>
      <c r="I84" s="15">
        <v>9</v>
      </c>
      <c r="J84" s="15">
        <v>9</v>
      </c>
      <c r="K84" s="15">
        <f>I84-J84</f>
        <v>0</v>
      </c>
      <c r="L84" s="15">
        <f>H84*45</f>
        <v>270</v>
      </c>
      <c r="M84" s="15">
        <v>0</v>
      </c>
      <c r="N84" s="14">
        <v>609</v>
      </c>
      <c r="O84" s="15">
        <v>48.168204</v>
      </c>
      <c r="P84" s="15" t="s">
        <v>389</v>
      </c>
    </row>
    <row r="85" s="1" customFormat="1" ht="15" spans="1:16">
      <c r="A85" s="5" t="s">
        <v>224</v>
      </c>
      <c r="B85" s="12" t="s">
        <v>225</v>
      </c>
      <c r="C85" s="12" t="s">
        <v>25</v>
      </c>
      <c r="D85" s="12" t="s">
        <v>221</v>
      </c>
      <c r="E85" s="12" t="s">
        <v>33</v>
      </c>
      <c r="F85" s="13" t="s">
        <v>22</v>
      </c>
      <c r="G85" s="14">
        <v>2500</v>
      </c>
      <c r="H85" s="15">
        <v>6</v>
      </c>
      <c r="I85" s="15">
        <v>8</v>
      </c>
      <c r="J85" s="15">
        <v>8</v>
      </c>
      <c r="K85" s="15">
        <f>I85-J85</f>
        <v>0</v>
      </c>
      <c r="L85" s="15">
        <f>H85*45</f>
        <v>270</v>
      </c>
      <c r="M85" s="15">
        <v>0</v>
      </c>
      <c r="N85" s="14">
        <v>420</v>
      </c>
      <c r="O85" s="15">
        <v>32.145869</v>
      </c>
      <c r="P85" s="15" t="s">
        <v>389</v>
      </c>
    </row>
    <row r="86" s="1" customFormat="1" ht="15" spans="1:16">
      <c r="A86" s="5" t="s">
        <v>226</v>
      </c>
      <c r="B86" s="12" t="s">
        <v>227</v>
      </c>
      <c r="C86" s="12" t="s">
        <v>25</v>
      </c>
      <c r="D86" s="12" t="s">
        <v>221</v>
      </c>
      <c r="E86" s="12" t="s">
        <v>83</v>
      </c>
      <c r="F86" s="13" t="s">
        <v>22</v>
      </c>
      <c r="G86" s="14">
        <v>22800.12</v>
      </c>
      <c r="H86" s="15">
        <v>18</v>
      </c>
      <c r="I86" s="15">
        <v>48</v>
      </c>
      <c r="J86" s="15">
        <v>48</v>
      </c>
      <c r="K86" s="15">
        <f>I86-J86</f>
        <v>0</v>
      </c>
      <c r="L86" s="15">
        <f>H86*45</f>
        <v>810</v>
      </c>
      <c r="M86" s="15">
        <v>0</v>
      </c>
      <c r="N86" s="14">
        <v>1680</v>
      </c>
      <c r="O86" s="15">
        <v>217.114566</v>
      </c>
      <c r="P86" s="15" t="s">
        <v>389</v>
      </c>
    </row>
    <row r="87" s="1" customFormat="1" ht="15" spans="1:16">
      <c r="A87" s="5" t="s">
        <v>228</v>
      </c>
      <c r="B87" s="12" t="s">
        <v>229</v>
      </c>
      <c r="C87" s="12" t="s">
        <v>25</v>
      </c>
      <c r="D87" s="12" t="s">
        <v>144</v>
      </c>
      <c r="E87" s="12" t="s">
        <v>83</v>
      </c>
      <c r="F87" s="13" t="s">
        <v>22</v>
      </c>
      <c r="G87" s="14">
        <v>7330</v>
      </c>
      <c r="H87" s="15">
        <v>6</v>
      </c>
      <c r="I87" s="15">
        <v>10</v>
      </c>
      <c r="J87" s="15">
        <v>10</v>
      </c>
      <c r="K87" s="15">
        <f>I87-J87</f>
        <v>0</v>
      </c>
      <c r="L87" s="15">
        <f>H87*45</f>
        <v>270</v>
      </c>
      <c r="M87" s="15">
        <v>0</v>
      </c>
      <c r="N87" s="14">
        <v>1140</v>
      </c>
      <c r="O87" s="15">
        <v>54.36</v>
      </c>
      <c r="P87" s="15" t="s">
        <v>389</v>
      </c>
    </row>
    <row r="88" s="1" customFormat="1" ht="15" spans="1:16">
      <c r="A88" s="5" t="s">
        <v>230</v>
      </c>
      <c r="B88" s="12" t="s">
        <v>231</v>
      </c>
      <c r="C88" s="12" t="s">
        <v>25</v>
      </c>
      <c r="D88" s="12" t="s">
        <v>144</v>
      </c>
      <c r="E88" s="12" t="s">
        <v>83</v>
      </c>
      <c r="F88" s="13" t="s">
        <v>22</v>
      </c>
      <c r="G88" s="14">
        <v>7834</v>
      </c>
      <c r="H88" s="15">
        <v>6</v>
      </c>
      <c r="I88" s="15">
        <v>8</v>
      </c>
      <c r="J88" s="15">
        <v>8</v>
      </c>
      <c r="K88" s="15">
        <f>I88-J88</f>
        <v>0</v>
      </c>
      <c r="L88" s="15">
        <f>H88*45</f>
        <v>270</v>
      </c>
      <c r="M88" s="15">
        <v>0</v>
      </c>
      <c r="N88" s="14">
        <v>400</v>
      </c>
      <c r="O88" s="15">
        <v>31</v>
      </c>
      <c r="P88" s="15" t="s">
        <v>389</v>
      </c>
    </row>
    <row r="89" s="1" customFormat="1" ht="15" spans="1:16">
      <c r="A89" s="5" t="s">
        <v>232</v>
      </c>
      <c r="B89" s="12" t="s">
        <v>233</v>
      </c>
      <c r="C89" s="12" t="s">
        <v>25</v>
      </c>
      <c r="D89" s="12" t="s">
        <v>144</v>
      </c>
      <c r="E89" s="12" t="s">
        <v>33</v>
      </c>
      <c r="F89" s="13" t="s">
        <v>22</v>
      </c>
      <c r="G89" s="14">
        <v>6300</v>
      </c>
      <c r="H89" s="15">
        <v>6</v>
      </c>
      <c r="I89" s="15">
        <v>7</v>
      </c>
      <c r="J89" s="15">
        <v>7</v>
      </c>
      <c r="K89" s="15">
        <f>I89-J89</f>
        <v>0</v>
      </c>
      <c r="L89" s="15">
        <f>H89*45</f>
        <v>270</v>
      </c>
      <c r="M89" s="15">
        <v>0</v>
      </c>
      <c r="N89" s="14">
        <v>701</v>
      </c>
      <c r="O89" s="15">
        <v>33</v>
      </c>
      <c r="P89" s="15" t="s">
        <v>389</v>
      </c>
    </row>
    <row r="90" s="1" customFormat="1" ht="15" spans="1:16">
      <c r="A90" s="5" t="s">
        <v>236</v>
      </c>
      <c r="B90" s="12" t="s">
        <v>237</v>
      </c>
      <c r="C90" s="12" t="s">
        <v>25</v>
      </c>
      <c r="D90" s="12" t="s">
        <v>144</v>
      </c>
      <c r="E90" s="12" t="s">
        <v>83</v>
      </c>
      <c r="F90" s="13" t="s">
        <v>22</v>
      </c>
      <c r="G90" s="14">
        <v>11540</v>
      </c>
      <c r="H90" s="15">
        <v>18</v>
      </c>
      <c r="I90" s="15">
        <v>31</v>
      </c>
      <c r="J90" s="15">
        <v>31</v>
      </c>
      <c r="K90" s="15">
        <f>I90-J90</f>
        <v>0</v>
      </c>
      <c r="L90" s="15">
        <f>H90*45</f>
        <v>810</v>
      </c>
      <c r="M90" s="15">
        <v>0</v>
      </c>
      <c r="N90" s="14">
        <v>1530</v>
      </c>
      <c r="O90" s="15">
        <v>169.431261</v>
      </c>
      <c r="P90" s="15" t="s">
        <v>389</v>
      </c>
    </row>
    <row r="91" s="1" customFormat="1" ht="15" spans="1:16">
      <c r="A91" s="5" t="s">
        <v>238</v>
      </c>
      <c r="B91" s="12" t="s">
        <v>239</v>
      </c>
      <c r="C91" s="12" t="s">
        <v>25</v>
      </c>
      <c r="D91" s="12" t="s">
        <v>144</v>
      </c>
      <c r="E91" s="12" t="s">
        <v>33</v>
      </c>
      <c r="F91" s="13" t="s">
        <v>22</v>
      </c>
      <c r="G91" s="14">
        <v>15548</v>
      </c>
      <c r="H91" s="15">
        <v>12</v>
      </c>
      <c r="I91" s="15">
        <v>18</v>
      </c>
      <c r="J91" s="15">
        <v>18</v>
      </c>
      <c r="K91" s="15">
        <f>I91-J91</f>
        <v>0</v>
      </c>
      <c r="L91" s="15">
        <f>H91*45</f>
        <v>540</v>
      </c>
      <c r="M91" s="15">
        <v>0</v>
      </c>
      <c r="N91" s="14">
        <v>1255</v>
      </c>
      <c r="O91" s="15">
        <v>200</v>
      </c>
      <c r="P91" s="15" t="s">
        <v>389</v>
      </c>
    </row>
    <row r="92" s="1" customFormat="1" ht="15" spans="1:16">
      <c r="A92" s="5" t="s">
        <v>240</v>
      </c>
      <c r="B92" s="12" t="s">
        <v>241</v>
      </c>
      <c r="C92" s="12" t="s">
        <v>25</v>
      </c>
      <c r="D92" s="12" t="s">
        <v>221</v>
      </c>
      <c r="E92" s="12" t="s">
        <v>33</v>
      </c>
      <c r="F92" s="13" t="s">
        <v>22</v>
      </c>
      <c r="G92" s="14">
        <v>8640</v>
      </c>
      <c r="H92" s="15">
        <v>6</v>
      </c>
      <c r="I92" s="15">
        <v>10</v>
      </c>
      <c r="J92" s="15">
        <v>10</v>
      </c>
      <c r="K92" s="15">
        <f>I92-J92</f>
        <v>0</v>
      </c>
      <c r="L92" s="15">
        <f>H92*45</f>
        <v>270</v>
      </c>
      <c r="M92" s="15">
        <v>0</v>
      </c>
      <c r="N92" s="14">
        <v>1720</v>
      </c>
      <c r="O92" s="15">
        <v>94.25</v>
      </c>
      <c r="P92" s="15" t="s">
        <v>389</v>
      </c>
    </row>
    <row r="93" s="1" customFormat="1" ht="15" spans="1:16">
      <c r="A93" s="5" t="s">
        <v>242</v>
      </c>
      <c r="B93" s="12" t="s">
        <v>243</v>
      </c>
      <c r="C93" s="12" t="s">
        <v>25</v>
      </c>
      <c r="D93" s="12" t="s">
        <v>221</v>
      </c>
      <c r="E93" s="12" t="s">
        <v>33</v>
      </c>
      <c r="F93" s="13" t="s">
        <v>22</v>
      </c>
      <c r="G93" s="14">
        <v>6670</v>
      </c>
      <c r="H93" s="15">
        <v>6</v>
      </c>
      <c r="I93" s="15">
        <v>15</v>
      </c>
      <c r="J93" s="15">
        <v>15</v>
      </c>
      <c r="K93" s="15">
        <f>I93-J93</f>
        <v>0</v>
      </c>
      <c r="L93" s="15">
        <f>H93*45</f>
        <v>270</v>
      </c>
      <c r="M93" s="15">
        <v>0</v>
      </c>
      <c r="N93" s="14">
        <v>1457</v>
      </c>
      <c r="O93" s="15">
        <v>105.758</v>
      </c>
      <c r="P93" s="15" t="s">
        <v>389</v>
      </c>
    </row>
    <row r="94" s="1" customFormat="1" ht="15" spans="1:16">
      <c r="A94" s="5" t="s">
        <v>244</v>
      </c>
      <c r="B94" s="16" t="s">
        <v>392</v>
      </c>
      <c r="C94" s="12" t="s">
        <v>25</v>
      </c>
      <c r="D94" s="12" t="s">
        <v>221</v>
      </c>
      <c r="E94" s="12" t="s">
        <v>33</v>
      </c>
      <c r="F94" s="13" t="s">
        <v>22</v>
      </c>
      <c r="G94" s="14">
        <v>12250</v>
      </c>
      <c r="H94" s="15">
        <v>12</v>
      </c>
      <c r="I94" s="15">
        <v>28</v>
      </c>
      <c r="J94" s="15">
        <v>26</v>
      </c>
      <c r="K94" s="15">
        <f>I94-J94</f>
        <v>2</v>
      </c>
      <c r="L94" s="15">
        <f>H94*45</f>
        <v>540</v>
      </c>
      <c r="M94" s="15">
        <v>0</v>
      </c>
      <c r="N94" s="14">
        <v>1988</v>
      </c>
      <c r="O94" s="15">
        <v>103.2179</v>
      </c>
      <c r="P94" s="15" t="s">
        <v>389</v>
      </c>
    </row>
    <row r="95" s="1" customFormat="1" ht="15" spans="1:16">
      <c r="A95" s="5" t="s">
        <v>246</v>
      </c>
      <c r="B95" s="12" t="s">
        <v>117</v>
      </c>
      <c r="C95" s="12" t="s">
        <v>25</v>
      </c>
      <c r="D95" s="12" t="s">
        <v>247</v>
      </c>
      <c r="E95" s="12" t="s">
        <v>33</v>
      </c>
      <c r="F95" s="13" t="s">
        <v>22</v>
      </c>
      <c r="G95" s="14">
        <v>10500.56</v>
      </c>
      <c r="H95" s="15">
        <v>6</v>
      </c>
      <c r="I95" s="15">
        <v>15</v>
      </c>
      <c r="J95" s="15">
        <v>15</v>
      </c>
      <c r="K95" s="15">
        <f>I95-J95</f>
        <v>0</v>
      </c>
      <c r="L95" s="15">
        <f>H95*45</f>
        <v>270</v>
      </c>
      <c r="M95" s="15">
        <v>0</v>
      </c>
      <c r="N95" s="14">
        <v>1158.19</v>
      </c>
      <c r="O95" s="15">
        <v>125.244319</v>
      </c>
      <c r="P95" s="15" t="s">
        <v>389</v>
      </c>
    </row>
    <row r="96" s="1" customFormat="1" ht="15" spans="1:16">
      <c r="A96" s="5" t="s">
        <v>248</v>
      </c>
      <c r="B96" s="12" t="s">
        <v>249</v>
      </c>
      <c r="C96" s="12" t="s">
        <v>25</v>
      </c>
      <c r="D96" s="12" t="s">
        <v>247</v>
      </c>
      <c r="E96" s="12" t="s">
        <v>33</v>
      </c>
      <c r="F96" s="13" t="s">
        <v>22</v>
      </c>
      <c r="G96" s="14">
        <v>14356.56</v>
      </c>
      <c r="H96" s="15">
        <v>9</v>
      </c>
      <c r="I96" s="15">
        <v>33</v>
      </c>
      <c r="J96" s="15">
        <v>33</v>
      </c>
      <c r="K96" s="15">
        <f>I96-J96</f>
        <v>0</v>
      </c>
      <c r="L96" s="15">
        <f>H96*45</f>
        <v>405</v>
      </c>
      <c r="M96" s="15">
        <v>0</v>
      </c>
      <c r="N96" s="14">
        <v>2099.42</v>
      </c>
      <c r="O96" s="15">
        <v>180.237651</v>
      </c>
      <c r="P96" s="15" t="s">
        <v>389</v>
      </c>
    </row>
    <row r="97" s="1" customFormat="1" ht="15" spans="1:16">
      <c r="A97" s="5" t="s">
        <v>250</v>
      </c>
      <c r="B97" s="12" t="s">
        <v>251</v>
      </c>
      <c r="C97" s="12" t="s">
        <v>25</v>
      </c>
      <c r="D97" s="12" t="s">
        <v>247</v>
      </c>
      <c r="E97" s="12" t="s">
        <v>33</v>
      </c>
      <c r="F97" s="13" t="s">
        <v>269</v>
      </c>
      <c r="G97" s="14">
        <v>6350</v>
      </c>
      <c r="H97" s="15">
        <v>6</v>
      </c>
      <c r="I97" s="15">
        <v>20</v>
      </c>
      <c r="J97" s="15">
        <v>15</v>
      </c>
      <c r="K97" s="15">
        <f>I97-J97</f>
        <v>5</v>
      </c>
      <c r="L97" s="15">
        <f t="shared" ref="L97:L102" si="6">H97*45</f>
        <v>270</v>
      </c>
      <c r="M97" s="15">
        <v>150</v>
      </c>
      <c r="N97" s="14">
        <v>3300</v>
      </c>
      <c r="O97" s="15">
        <v>90</v>
      </c>
      <c r="P97" s="15" t="s">
        <v>389</v>
      </c>
    </row>
    <row r="98" s="1" customFormat="1" ht="15" spans="1:16">
      <c r="A98" s="5" t="s">
        <v>252</v>
      </c>
      <c r="B98" s="12" t="s">
        <v>253</v>
      </c>
      <c r="C98" s="12" t="s">
        <v>19</v>
      </c>
      <c r="D98" s="12" t="s">
        <v>247</v>
      </c>
      <c r="E98" s="12" t="s">
        <v>33</v>
      </c>
      <c r="F98" s="13" t="s">
        <v>22</v>
      </c>
      <c r="G98" s="14">
        <v>2800</v>
      </c>
      <c r="H98" s="15">
        <v>3</v>
      </c>
      <c r="I98" s="15">
        <v>4</v>
      </c>
      <c r="J98" s="15">
        <v>3</v>
      </c>
      <c r="K98" s="15">
        <f>I98-J98</f>
        <v>1</v>
      </c>
      <c r="L98" s="15">
        <f>H98*45</f>
        <v>135</v>
      </c>
      <c r="M98" s="15">
        <v>0</v>
      </c>
      <c r="N98" s="14">
        <v>400.1</v>
      </c>
      <c r="O98" s="15">
        <v>43.601451</v>
      </c>
      <c r="P98" s="15" t="s">
        <v>389</v>
      </c>
    </row>
    <row r="99" s="1" customFormat="1" ht="15" spans="1:16">
      <c r="A99" s="5" t="s">
        <v>256</v>
      </c>
      <c r="B99" s="12" t="s">
        <v>257</v>
      </c>
      <c r="C99" s="12" t="s">
        <v>25</v>
      </c>
      <c r="D99" s="12" t="s">
        <v>247</v>
      </c>
      <c r="E99" s="12" t="s">
        <v>33</v>
      </c>
      <c r="F99" s="13" t="s">
        <v>22</v>
      </c>
      <c r="G99" s="14">
        <v>1600</v>
      </c>
      <c r="H99" s="15">
        <v>6</v>
      </c>
      <c r="I99" s="15">
        <v>11</v>
      </c>
      <c r="J99" s="15">
        <v>10</v>
      </c>
      <c r="K99" s="15">
        <f>I99-J99</f>
        <v>1</v>
      </c>
      <c r="L99" s="15">
        <f>H99*45</f>
        <v>270</v>
      </c>
      <c r="M99" s="15">
        <v>0</v>
      </c>
      <c r="N99" s="14">
        <v>1000.22</v>
      </c>
      <c r="O99" s="15">
        <v>130.970001</v>
      </c>
      <c r="P99" s="15" t="s">
        <v>389</v>
      </c>
    </row>
    <row r="100" s="1" customFormat="1" ht="15" spans="1:16">
      <c r="A100" s="5" t="s">
        <v>258</v>
      </c>
      <c r="B100" s="12" t="s">
        <v>259</v>
      </c>
      <c r="C100" s="12" t="s">
        <v>25</v>
      </c>
      <c r="D100" s="12" t="s">
        <v>247</v>
      </c>
      <c r="E100" s="12" t="s">
        <v>83</v>
      </c>
      <c r="F100" s="13" t="s">
        <v>22</v>
      </c>
      <c r="G100" s="14">
        <v>9056.01</v>
      </c>
      <c r="H100" s="15">
        <v>10</v>
      </c>
      <c r="I100" s="15">
        <v>32</v>
      </c>
      <c r="J100" s="15">
        <v>30</v>
      </c>
      <c r="K100" s="15">
        <f>I100-J100</f>
        <v>2</v>
      </c>
      <c r="L100" s="15">
        <f>H100*45</f>
        <v>450</v>
      </c>
      <c r="M100" s="15">
        <v>0</v>
      </c>
      <c r="N100" s="14">
        <v>2864.06</v>
      </c>
      <c r="O100" s="15">
        <v>182.300001</v>
      </c>
      <c r="P100" s="15" t="s">
        <v>389</v>
      </c>
    </row>
    <row r="101" s="1" customFormat="1" ht="15" spans="1:16">
      <c r="A101" s="5" t="s">
        <v>264</v>
      </c>
      <c r="B101" s="12" t="s">
        <v>265</v>
      </c>
      <c r="C101" s="12" t="s">
        <v>19</v>
      </c>
      <c r="D101" s="12" t="s">
        <v>262</v>
      </c>
      <c r="E101" s="12" t="s">
        <v>33</v>
      </c>
      <c r="F101" s="13" t="s">
        <v>22</v>
      </c>
      <c r="G101" s="14">
        <v>2560</v>
      </c>
      <c r="H101" s="15">
        <v>3</v>
      </c>
      <c r="I101" s="15">
        <v>2</v>
      </c>
      <c r="J101" s="15">
        <v>2</v>
      </c>
      <c r="K101" s="15">
        <f>I101-J101</f>
        <v>0</v>
      </c>
      <c r="L101" s="15">
        <f>H101*45</f>
        <v>135</v>
      </c>
      <c r="M101" s="15">
        <v>0</v>
      </c>
      <c r="N101" s="14">
        <v>502</v>
      </c>
      <c r="O101" s="15">
        <v>57.6</v>
      </c>
      <c r="P101" s="15" t="s">
        <v>389</v>
      </c>
    </row>
    <row r="102" s="1" customFormat="1" ht="15" spans="1:16">
      <c r="A102" s="5" t="s">
        <v>45</v>
      </c>
      <c r="B102" s="12" t="s">
        <v>46</v>
      </c>
      <c r="C102" s="12" t="s">
        <v>25</v>
      </c>
      <c r="D102" s="12" t="s">
        <v>20</v>
      </c>
      <c r="E102" s="12" t="s">
        <v>21</v>
      </c>
      <c r="F102" s="13" t="s">
        <v>22</v>
      </c>
      <c r="G102" s="14">
        <v>21668</v>
      </c>
      <c r="H102" s="15">
        <v>24</v>
      </c>
      <c r="I102" s="15">
        <v>35</v>
      </c>
      <c r="J102" s="15">
        <v>34</v>
      </c>
      <c r="K102" s="15">
        <f>I102-J102</f>
        <v>1</v>
      </c>
      <c r="L102" s="15">
        <f>H102*45</f>
        <v>1080</v>
      </c>
      <c r="M102" s="15">
        <v>0</v>
      </c>
      <c r="N102" s="14">
        <f t="shared" ref="N102:N106" si="7">G102*0.6</f>
        <v>13000.8</v>
      </c>
      <c r="O102" s="15">
        <v>180</v>
      </c>
      <c r="P102" s="15" t="s">
        <v>389</v>
      </c>
    </row>
    <row r="103" s="1" customFormat="1" ht="15" spans="1:16">
      <c r="A103" s="12" t="s">
        <v>393</v>
      </c>
      <c r="B103" s="12" t="s">
        <v>324</v>
      </c>
      <c r="C103" s="12" t="s">
        <v>25</v>
      </c>
      <c r="D103" s="12" t="s">
        <v>20</v>
      </c>
      <c r="E103" s="12" t="s">
        <v>21</v>
      </c>
      <c r="F103" s="13" t="s">
        <v>269</v>
      </c>
      <c r="G103" s="14">
        <v>77658</v>
      </c>
      <c r="H103" s="15">
        <v>36</v>
      </c>
      <c r="I103" s="15">
        <v>100</v>
      </c>
      <c r="J103" s="15">
        <v>85</v>
      </c>
      <c r="K103" s="15">
        <v>15</v>
      </c>
      <c r="L103" s="15">
        <v>1620</v>
      </c>
      <c r="M103" s="15">
        <v>810</v>
      </c>
      <c r="N103" s="14">
        <v>45943</v>
      </c>
      <c r="O103" s="15">
        <v>782.44</v>
      </c>
      <c r="P103" s="15" t="s">
        <v>389</v>
      </c>
    </row>
    <row r="104" s="1" customFormat="1" ht="15" spans="1:16">
      <c r="A104" s="12" t="s">
        <v>393</v>
      </c>
      <c r="B104" s="12" t="s">
        <v>326</v>
      </c>
      <c r="C104" s="12" t="s">
        <v>25</v>
      </c>
      <c r="D104" s="12" t="s">
        <v>51</v>
      </c>
      <c r="E104" s="12" t="s">
        <v>21</v>
      </c>
      <c r="F104" s="13" t="s">
        <v>22</v>
      </c>
      <c r="G104" s="15">
        <v>29960</v>
      </c>
      <c r="H104" s="15">
        <v>36</v>
      </c>
      <c r="I104" s="15">
        <v>120</v>
      </c>
      <c r="J104" s="15">
        <v>105</v>
      </c>
      <c r="K104" s="15">
        <v>15</v>
      </c>
      <c r="L104" s="15">
        <v>1620</v>
      </c>
      <c r="M104" s="15">
        <v>0</v>
      </c>
      <c r="N104" s="14">
        <f>G104*0.6</f>
        <v>17976</v>
      </c>
      <c r="O104" s="15">
        <v>417.1</v>
      </c>
      <c r="P104" s="15" t="s">
        <v>389</v>
      </c>
    </row>
    <row r="105" s="1" customFormat="1" ht="15" spans="1:16">
      <c r="A105" s="12" t="s">
        <v>393</v>
      </c>
      <c r="B105" s="12" t="s">
        <v>327</v>
      </c>
      <c r="C105" s="12" t="s">
        <v>25</v>
      </c>
      <c r="D105" s="12" t="s">
        <v>30</v>
      </c>
      <c r="E105" s="12" t="s">
        <v>21</v>
      </c>
      <c r="F105" s="13" t="s">
        <v>22</v>
      </c>
      <c r="G105" s="14">
        <v>30493</v>
      </c>
      <c r="H105" s="15">
        <v>36</v>
      </c>
      <c r="I105" s="15">
        <v>120</v>
      </c>
      <c r="J105" s="15">
        <v>105</v>
      </c>
      <c r="K105" s="15">
        <v>15</v>
      </c>
      <c r="L105" s="15">
        <v>1620</v>
      </c>
      <c r="M105" s="15">
        <v>0</v>
      </c>
      <c r="N105" s="14">
        <f>G105*0.6</f>
        <v>18295.8</v>
      </c>
      <c r="O105" s="15">
        <v>417.1</v>
      </c>
      <c r="P105" s="15" t="s">
        <v>389</v>
      </c>
    </row>
    <row r="106" s="1" customFormat="1" ht="15" spans="1:16">
      <c r="A106" s="12" t="s">
        <v>393</v>
      </c>
      <c r="B106" s="12" t="s">
        <v>329</v>
      </c>
      <c r="C106" s="12" t="s">
        <v>25</v>
      </c>
      <c r="D106" s="12" t="s">
        <v>66</v>
      </c>
      <c r="E106" s="12" t="s">
        <v>21</v>
      </c>
      <c r="F106" s="13" t="s">
        <v>22</v>
      </c>
      <c r="G106" s="15">
        <v>32016</v>
      </c>
      <c r="H106" s="15">
        <v>36</v>
      </c>
      <c r="I106" s="15">
        <v>135</v>
      </c>
      <c r="J106" s="15">
        <v>120</v>
      </c>
      <c r="K106" s="15">
        <v>15</v>
      </c>
      <c r="L106" s="15">
        <v>1620</v>
      </c>
      <c r="M106" s="15">
        <v>0</v>
      </c>
      <c r="N106" s="14">
        <f>G106*0.6</f>
        <v>19209.6</v>
      </c>
      <c r="O106" s="15">
        <v>417.1</v>
      </c>
      <c r="P106" s="15" t="s">
        <v>389</v>
      </c>
    </row>
    <row r="107" s="1" customFormat="1" ht="15" spans="1:16">
      <c r="A107" s="5" t="s">
        <v>266</v>
      </c>
      <c r="B107" s="12" t="s">
        <v>267</v>
      </c>
      <c r="C107" s="12" t="s">
        <v>268</v>
      </c>
      <c r="D107" s="12" t="s">
        <v>113</v>
      </c>
      <c r="E107" s="12" t="s">
        <v>83</v>
      </c>
      <c r="F107" s="13" t="s">
        <v>269</v>
      </c>
      <c r="G107" s="14">
        <v>55003</v>
      </c>
      <c r="H107" s="15">
        <v>12</v>
      </c>
      <c r="I107" s="15">
        <v>70</v>
      </c>
      <c r="J107" s="15">
        <v>64</v>
      </c>
      <c r="K107" s="15">
        <v>6</v>
      </c>
      <c r="L107" s="15">
        <v>600</v>
      </c>
      <c r="M107" s="15">
        <v>443</v>
      </c>
      <c r="N107" s="15">
        <v>15154</v>
      </c>
      <c r="O107" s="15">
        <v>43.7913</v>
      </c>
      <c r="P107" s="15" t="s">
        <v>389</v>
      </c>
    </row>
    <row r="108" s="1" customFormat="1" ht="15" spans="1:16">
      <c r="A108" s="5" t="s">
        <v>270</v>
      </c>
      <c r="B108" s="12" t="s">
        <v>271</v>
      </c>
      <c r="C108" s="12" t="s">
        <v>268</v>
      </c>
      <c r="D108" s="12" t="s">
        <v>144</v>
      </c>
      <c r="E108" s="12" t="s">
        <v>83</v>
      </c>
      <c r="F108" s="13" t="s">
        <v>22</v>
      </c>
      <c r="G108" s="14">
        <v>32516</v>
      </c>
      <c r="H108" s="15">
        <v>12</v>
      </c>
      <c r="I108" s="15">
        <v>55</v>
      </c>
      <c r="J108" s="15">
        <v>55</v>
      </c>
      <c r="K108" s="15">
        <v>0</v>
      </c>
      <c r="L108" s="15">
        <v>600</v>
      </c>
      <c r="M108" s="15">
        <v>0</v>
      </c>
      <c r="N108" s="15">
        <v>11450</v>
      </c>
      <c r="O108" s="15">
        <v>50</v>
      </c>
      <c r="P108" s="15" t="s">
        <v>389</v>
      </c>
    </row>
    <row r="109" s="1" customFormat="1" ht="15" spans="1:16">
      <c r="A109" s="5" t="s">
        <v>272</v>
      </c>
      <c r="B109" s="12" t="s">
        <v>273</v>
      </c>
      <c r="C109" s="12" t="s">
        <v>268</v>
      </c>
      <c r="D109" s="12" t="s">
        <v>144</v>
      </c>
      <c r="E109" s="12" t="s">
        <v>33</v>
      </c>
      <c r="F109" s="13" t="s">
        <v>269</v>
      </c>
      <c r="G109" s="14">
        <v>15000</v>
      </c>
      <c r="H109" s="15">
        <v>6</v>
      </c>
      <c r="I109" s="15">
        <v>35</v>
      </c>
      <c r="J109" s="15">
        <v>34</v>
      </c>
      <c r="K109" s="15">
        <v>1</v>
      </c>
      <c r="L109" s="15">
        <v>300</v>
      </c>
      <c r="M109" s="15">
        <v>151</v>
      </c>
      <c r="N109" s="15">
        <v>6670</v>
      </c>
      <c r="O109" s="15">
        <v>73</v>
      </c>
      <c r="P109" s="15" t="s">
        <v>389</v>
      </c>
    </row>
    <row r="110" s="1" customFormat="1" ht="15" spans="1:16">
      <c r="A110" s="5" t="s">
        <v>274</v>
      </c>
      <c r="B110" s="12" t="s">
        <v>275</v>
      </c>
      <c r="C110" s="12" t="s">
        <v>290</v>
      </c>
      <c r="D110" s="12" t="s">
        <v>144</v>
      </c>
      <c r="E110" s="12" t="s">
        <v>33</v>
      </c>
      <c r="F110" s="13" t="s">
        <v>269</v>
      </c>
      <c r="G110" s="14">
        <v>40020</v>
      </c>
      <c r="H110" s="15">
        <v>9</v>
      </c>
      <c r="I110" s="15">
        <v>50</v>
      </c>
      <c r="J110" s="15">
        <v>50</v>
      </c>
      <c r="K110" s="15">
        <v>0</v>
      </c>
      <c r="L110" s="15">
        <v>450</v>
      </c>
      <c r="M110" s="15">
        <v>280</v>
      </c>
      <c r="N110" s="15">
        <v>5998</v>
      </c>
      <c r="O110" s="15">
        <v>43</v>
      </c>
      <c r="P110" s="15" t="s">
        <v>389</v>
      </c>
    </row>
    <row r="111" s="1" customFormat="1" ht="15" spans="1:16">
      <c r="A111" s="5" t="s">
        <v>276</v>
      </c>
      <c r="B111" s="12" t="s">
        <v>277</v>
      </c>
      <c r="C111" s="12" t="s">
        <v>268</v>
      </c>
      <c r="D111" s="12" t="s">
        <v>221</v>
      </c>
      <c r="E111" s="12" t="s">
        <v>83</v>
      </c>
      <c r="F111" s="13" t="s">
        <v>269</v>
      </c>
      <c r="G111" s="14">
        <v>43760.85</v>
      </c>
      <c r="H111" s="15">
        <v>18</v>
      </c>
      <c r="I111" s="15">
        <v>73</v>
      </c>
      <c r="J111" s="15">
        <v>73</v>
      </c>
      <c r="K111" s="15">
        <v>0</v>
      </c>
      <c r="L111" s="15">
        <v>900</v>
      </c>
      <c r="M111" s="15">
        <v>145</v>
      </c>
      <c r="N111" s="15">
        <v>9748</v>
      </c>
      <c r="O111" s="15">
        <v>58.246107</v>
      </c>
      <c r="P111" s="15" t="s">
        <v>389</v>
      </c>
    </row>
    <row r="112" s="1" customFormat="1" ht="15" spans="1:16">
      <c r="A112" s="5" t="s">
        <v>278</v>
      </c>
      <c r="B112" s="12" t="s">
        <v>279</v>
      </c>
      <c r="C112" s="12" t="s">
        <v>268</v>
      </c>
      <c r="D112" s="12" t="s">
        <v>92</v>
      </c>
      <c r="E112" s="12" t="s">
        <v>83</v>
      </c>
      <c r="F112" s="13" t="s">
        <v>269</v>
      </c>
      <c r="G112" s="14">
        <v>39960.28</v>
      </c>
      <c r="H112" s="15">
        <v>15</v>
      </c>
      <c r="I112" s="15">
        <v>75</v>
      </c>
      <c r="J112" s="15">
        <v>61</v>
      </c>
      <c r="K112" s="15">
        <v>14</v>
      </c>
      <c r="L112" s="15">
        <v>750</v>
      </c>
      <c r="M112" s="15">
        <v>590</v>
      </c>
      <c r="N112" s="15">
        <v>9280.27</v>
      </c>
      <c r="O112" s="15">
        <v>57.003261</v>
      </c>
      <c r="P112" s="15" t="s">
        <v>389</v>
      </c>
    </row>
    <row r="113" s="1" customFormat="1" ht="15" spans="1:16">
      <c r="A113" s="5" t="s">
        <v>280</v>
      </c>
      <c r="B113" s="12" t="s">
        <v>281</v>
      </c>
      <c r="C113" s="12" t="s">
        <v>290</v>
      </c>
      <c r="D113" s="12" t="s">
        <v>92</v>
      </c>
      <c r="E113" s="12" t="s">
        <v>33</v>
      </c>
      <c r="F113" s="13" t="s">
        <v>269</v>
      </c>
      <c r="G113" s="14">
        <v>25000.01</v>
      </c>
      <c r="H113" s="15">
        <v>9</v>
      </c>
      <c r="I113" s="15">
        <v>40</v>
      </c>
      <c r="J113" s="15">
        <v>40</v>
      </c>
      <c r="K113" s="15">
        <v>0</v>
      </c>
      <c r="L113" s="15">
        <v>450</v>
      </c>
      <c r="M113" s="15">
        <v>188</v>
      </c>
      <c r="N113" s="15">
        <v>9584.08</v>
      </c>
      <c r="O113" s="15">
        <v>46.253</v>
      </c>
      <c r="P113" s="15" t="s">
        <v>389</v>
      </c>
    </row>
    <row r="114" s="1" customFormat="1" ht="15" spans="1:16">
      <c r="A114" s="5" t="s">
        <v>282</v>
      </c>
      <c r="B114" s="12" t="s">
        <v>283</v>
      </c>
      <c r="C114" s="12" t="s">
        <v>268</v>
      </c>
      <c r="D114" s="12" t="s">
        <v>182</v>
      </c>
      <c r="E114" s="12" t="s">
        <v>83</v>
      </c>
      <c r="F114" s="13" t="s">
        <v>22</v>
      </c>
      <c r="G114" s="14">
        <v>32922</v>
      </c>
      <c r="H114" s="15">
        <v>12</v>
      </c>
      <c r="I114" s="15">
        <v>61</v>
      </c>
      <c r="J114" s="15">
        <v>60</v>
      </c>
      <c r="K114" s="15">
        <v>1</v>
      </c>
      <c r="L114" s="15">
        <v>600</v>
      </c>
      <c r="M114" s="15">
        <v>0</v>
      </c>
      <c r="N114" s="15">
        <v>6859</v>
      </c>
      <c r="O114" s="15">
        <v>48.2835</v>
      </c>
      <c r="P114" s="15" t="s">
        <v>389</v>
      </c>
    </row>
    <row r="115" s="1" customFormat="1" ht="15" spans="1:16">
      <c r="A115" s="5" t="s">
        <v>284</v>
      </c>
      <c r="B115" s="12" t="s">
        <v>285</v>
      </c>
      <c r="C115" s="12" t="s">
        <v>268</v>
      </c>
      <c r="D115" s="12" t="s">
        <v>247</v>
      </c>
      <c r="E115" s="12" t="s">
        <v>83</v>
      </c>
      <c r="F115" s="13" t="s">
        <v>269</v>
      </c>
      <c r="G115" s="14">
        <v>22555.25</v>
      </c>
      <c r="H115" s="15">
        <v>6</v>
      </c>
      <c r="I115" s="15">
        <v>34</v>
      </c>
      <c r="J115" s="15">
        <v>34</v>
      </c>
      <c r="K115" s="15">
        <v>0</v>
      </c>
      <c r="L115" s="15">
        <v>300</v>
      </c>
      <c r="M115" s="15">
        <v>82</v>
      </c>
      <c r="N115" s="15">
        <v>6438</v>
      </c>
      <c r="O115" s="15">
        <v>35.323239</v>
      </c>
      <c r="P115" s="15" t="s">
        <v>389</v>
      </c>
    </row>
    <row r="116" s="1" customFormat="1" ht="15" spans="1:16">
      <c r="A116" s="5" t="s">
        <v>286</v>
      </c>
      <c r="B116" s="12" t="s">
        <v>287</v>
      </c>
      <c r="C116" s="12" t="s">
        <v>268</v>
      </c>
      <c r="D116" s="12" t="s">
        <v>247</v>
      </c>
      <c r="E116" s="12" t="s">
        <v>33</v>
      </c>
      <c r="F116" s="13" t="s">
        <v>269</v>
      </c>
      <c r="G116" s="14">
        <v>21000.45</v>
      </c>
      <c r="H116" s="15">
        <v>6</v>
      </c>
      <c r="I116" s="15">
        <v>26</v>
      </c>
      <c r="J116" s="15">
        <v>26</v>
      </c>
      <c r="K116" s="15">
        <v>0</v>
      </c>
      <c r="L116" s="15">
        <v>240</v>
      </c>
      <c r="M116" s="15">
        <v>79</v>
      </c>
      <c r="N116" s="15">
        <v>5952.64</v>
      </c>
      <c r="O116" s="15">
        <v>40.12768</v>
      </c>
      <c r="P116" s="15" t="s">
        <v>389</v>
      </c>
    </row>
    <row r="117" s="1" customFormat="1" ht="15" spans="1:16">
      <c r="A117" s="5" t="s">
        <v>288</v>
      </c>
      <c r="B117" s="12" t="s">
        <v>394</v>
      </c>
      <c r="C117" s="12" t="s">
        <v>290</v>
      </c>
      <c r="D117" s="12" t="s">
        <v>262</v>
      </c>
      <c r="E117" s="12" t="s">
        <v>83</v>
      </c>
      <c r="F117" s="13" t="s">
        <v>269</v>
      </c>
      <c r="G117" s="14">
        <v>6660</v>
      </c>
      <c r="H117" s="15">
        <v>3</v>
      </c>
      <c r="I117" s="15">
        <v>15</v>
      </c>
      <c r="J117" s="15">
        <v>15</v>
      </c>
      <c r="K117" s="15">
        <v>0</v>
      </c>
      <c r="L117" s="15">
        <v>67</v>
      </c>
      <c r="M117" s="15">
        <v>12</v>
      </c>
      <c r="N117" s="15">
        <v>2041</v>
      </c>
      <c r="O117" s="15">
        <v>15</v>
      </c>
      <c r="P117" s="15" t="s">
        <v>389</v>
      </c>
    </row>
    <row r="118" s="1" customFormat="1" ht="15" spans="1:16">
      <c r="A118" s="5" t="s">
        <v>291</v>
      </c>
      <c r="B118" s="12" t="s">
        <v>292</v>
      </c>
      <c r="C118" s="12" t="s">
        <v>290</v>
      </c>
      <c r="D118" s="12" t="s">
        <v>262</v>
      </c>
      <c r="E118" s="12" t="s">
        <v>33</v>
      </c>
      <c r="F118" s="13" t="s">
        <v>269</v>
      </c>
      <c r="G118" s="14">
        <v>4200</v>
      </c>
      <c r="H118" s="15">
        <v>3</v>
      </c>
      <c r="I118" s="15">
        <v>31</v>
      </c>
      <c r="J118" s="15">
        <v>31</v>
      </c>
      <c r="K118" s="15">
        <v>0</v>
      </c>
      <c r="L118" s="15">
        <v>210</v>
      </c>
      <c r="M118" s="15">
        <v>41</v>
      </c>
      <c r="N118" s="15">
        <v>3240</v>
      </c>
      <c r="O118" s="15">
        <v>30.4</v>
      </c>
      <c r="P118" s="15" t="s">
        <v>389</v>
      </c>
    </row>
    <row r="119" s="1" customFormat="1" ht="15" spans="1:16">
      <c r="A119" s="5" t="s">
        <v>293</v>
      </c>
      <c r="B119" s="12" t="s">
        <v>294</v>
      </c>
      <c r="C119" s="12" t="s">
        <v>268</v>
      </c>
      <c r="D119" s="12" t="s">
        <v>155</v>
      </c>
      <c r="E119" s="12" t="s">
        <v>83</v>
      </c>
      <c r="F119" s="13" t="s">
        <v>269</v>
      </c>
      <c r="G119" s="14">
        <v>38334</v>
      </c>
      <c r="H119" s="15">
        <v>9</v>
      </c>
      <c r="I119" s="15">
        <v>45</v>
      </c>
      <c r="J119" s="15">
        <v>39</v>
      </c>
      <c r="K119" s="15">
        <v>6</v>
      </c>
      <c r="L119" s="15">
        <v>450</v>
      </c>
      <c r="M119" s="15">
        <v>353</v>
      </c>
      <c r="N119" s="15">
        <v>8147</v>
      </c>
      <c r="O119" s="15">
        <v>34</v>
      </c>
      <c r="P119" s="15" t="s">
        <v>389</v>
      </c>
    </row>
    <row r="120" s="1" customFormat="1" ht="15" spans="1:16">
      <c r="A120" s="5" t="s">
        <v>295</v>
      </c>
      <c r="B120" s="12" t="s">
        <v>296</v>
      </c>
      <c r="C120" s="12" t="s">
        <v>290</v>
      </c>
      <c r="D120" s="12" t="s">
        <v>155</v>
      </c>
      <c r="E120" s="12" t="s">
        <v>33</v>
      </c>
      <c r="F120" s="13" t="s">
        <v>269</v>
      </c>
      <c r="G120" s="14">
        <v>28957</v>
      </c>
      <c r="H120" s="15">
        <v>6</v>
      </c>
      <c r="I120" s="15">
        <v>39</v>
      </c>
      <c r="J120" s="15">
        <v>39</v>
      </c>
      <c r="K120" s="15">
        <v>0</v>
      </c>
      <c r="L120" s="15">
        <v>280</v>
      </c>
      <c r="M120" s="15">
        <v>171</v>
      </c>
      <c r="N120" s="15">
        <v>4407</v>
      </c>
      <c r="O120" s="15">
        <v>27.2342</v>
      </c>
      <c r="P120" s="15" t="s">
        <v>389</v>
      </c>
    </row>
    <row r="121" s="1" customFormat="1" ht="15" spans="1:16">
      <c r="A121" s="5" t="s">
        <v>297</v>
      </c>
      <c r="B121" s="12" t="s">
        <v>298</v>
      </c>
      <c r="C121" s="12" t="s">
        <v>290</v>
      </c>
      <c r="D121" s="12" t="s">
        <v>66</v>
      </c>
      <c r="E121" s="12" t="s">
        <v>83</v>
      </c>
      <c r="F121" s="13" t="s">
        <v>269</v>
      </c>
      <c r="G121" s="14">
        <v>22380</v>
      </c>
      <c r="H121" s="15">
        <v>6</v>
      </c>
      <c r="I121" s="15">
        <v>37</v>
      </c>
      <c r="J121" s="15">
        <v>37</v>
      </c>
      <c r="K121" s="15">
        <v>0</v>
      </c>
      <c r="L121" s="15">
        <v>300</v>
      </c>
      <c r="M121" s="15">
        <v>116</v>
      </c>
      <c r="N121" s="15">
        <v>4448</v>
      </c>
      <c r="O121" s="15">
        <v>23</v>
      </c>
      <c r="P121" s="15" t="s">
        <v>389</v>
      </c>
    </row>
    <row r="122" s="1" customFormat="1" ht="15" spans="1:16">
      <c r="A122" s="5" t="s">
        <v>301</v>
      </c>
      <c r="B122" s="12" t="s">
        <v>302</v>
      </c>
      <c r="C122" s="12" t="s">
        <v>268</v>
      </c>
      <c r="D122" s="12" t="s">
        <v>30</v>
      </c>
      <c r="E122" s="12" t="s">
        <v>21</v>
      </c>
      <c r="F122" s="13" t="s">
        <v>269</v>
      </c>
      <c r="G122" s="14">
        <v>24217</v>
      </c>
      <c r="H122" s="15">
        <v>30</v>
      </c>
      <c r="I122" s="15">
        <v>141</v>
      </c>
      <c r="J122" s="15">
        <v>134</v>
      </c>
      <c r="K122" s="15">
        <v>7</v>
      </c>
      <c r="L122" s="15">
        <v>1680</v>
      </c>
      <c r="M122" s="15">
        <v>443</v>
      </c>
      <c r="N122" s="15">
        <v>18874</v>
      </c>
      <c r="O122" s="15">
        <v>136.5</v>
      </c>
      <c r="P122" s="15" t="s">
        <v>389</v>
      </c>
    </row>
    <row r="123" s="1" customFormat="1" ht="15" spans="1:16">
      <c r="A123" s="5" t="s">
        <v>303</v>
      </c>
      <c r="B123" s="12" t="s">
        <v>304</v>
      </c>
      <c r="C123" s="12" t="s">
        <v>268</v>
      </c>
      <c r="D123" s="12" t="s">
        <v>51</v>
      </c>
      <c r="E123" s="12" t="s">
        <v>21</v>
      </c>
      <c r="F123" s="13" t="s">
        <v>22</v>
      </c>
      <c r="G123" s="14">
        <v>56695</v>
      </c>
      <c r="H123" s="15">
        <v>60</v>
      </c>
      <c r="I123" s="15">
        <v>270</v>
      </c>
      <c r="J123" s="15">
        <v>260</v>
      </c>
      <c r="K123" s="15">
        <v>10</v>
      </c>
      <c r="L123" s="15">
        <v>3300</v>
      </c>
      <c r="M123" s="15">
        <v>0</v>
      </c>
      <c r="N123" s="15">
        <v>27000</v>
      </c>
      <c r="O123" s="15">
        <v>165</v>
      </c>
      <c r="P123" s="15" t="s">
        <v>389</v>
      </c>
    </row>
    <row r="124" s="1" customFormat="1" ht="15" spans="1:16">
      <c r="A124" s="5" t="s">
        <v>305</v>
      </c>
      <c r="B124" s="12" t="s">
        <v>306</v>
      </c>
      <c r="C124" s="12" t="s">
        <v>268</v>
      </c>
      <c r="D124" s="12" t="s">
        <v>20</v>
      </c>
      <c r="E124" s="12" t="s">
        <v>21</v>
      </c>
      <c r="F124" s="13" t="s">
        <v>269</v>
      </c>
      <c r="G124" s="14">
        <v>20010</v>
      </c>
      <c r="H124" s="15">
        <v>24</v>
      </c>
      <c r="I124" s="15">
        <v>130</v>
      </c>
      <c r="J124" s="15">
        <v>125</v>
      </c>
      <c r="K124" s="15">
        <v>5</v>
      </c>
      <c r="L124" s="15">
        <v>1500</v>
      </c>
      <c r="M124" s="15">
        <v>712</v>
      </c>
      <c r="N124" s="15">
        <v>14453</v>
      </c>
      <c r="O124" s="15">
        <v>166</v>
      </c>
      <c r="P124" s="15" t="s">
        <v>389</v>
      </c>
    </row>
    <row r="125" s="1" customFormat="1" ht="23" customHeight="1" spans="1:16">
      <c r="A125" s="12" t="s">
        <v>393</v>
      </c>
      <c r="B125" s="17" t="s">
        <v>330</v>
      </c>
      <c r="C125" s="12" t="s">
        <v>268</v>
      </c>
      <c r="D125" s="12" t="s">
        <v>51</v>
      </c>
      <c r="E125" s="12" t="s">
        <v>21</v>
      </c>
      <c r="F125" s="13" t="s">
        <v>269</v>
      </c>
      <c r="G125" s="14">
        <v>72229</v>
      </c>
      <c r="H125" s="15">
        <v>60</v>
      </c>
      <c r="I125" s="15">
        <v>260</v>
      </c>
      <c r="J125" s="15">
        <v>230</v>
      </c>
      <c r="K125" s="15">
        <v>30</v>
      </c>
      <c r="L125" s="15">
        <v>3000</v>
      </c>
      <c r="M125" s="15">
        <v>1500</v>
      </c>
      <c r="N125" s="15">
        <v>46750</v>
      </c>
      <c r="O125" s="15">
        <v>1059.2</v>
      </c>
      <c r="P125" s="15" t="s">
        <v>389</v>
      </c>
    </row>
    <row r="126" s="1" customFormat="1" ht="15" spans="1:16">
      <c r="A126" s="12" t="s">
        <v>395</v>
      </c>
      <c r="B126" s="12" t="s">
        <v>379</v>
      </c>
      <c r="C126" s="12" t="s">
        <v>268</v>
      </c>
      <c r="D126" s="12" t="s">
        <v>51</v>
      </c>
      <c r="E126" s="12" t="s">
        <v>21</v>
      </c>
      <c r="F126" s="13" t="s">
        <v>269</v>
      </c>
      <c r="G126" s="14">
        <v>71028</v>
      </c>
      <c r="H126" s="15">
        <v>54</v>
      </c>
      <c r="I126" s="15">
        <v>240</v>
      </c>
      <c r="J126" s="15">
        <v>210</v>
      </c>
      <c r="K126" s="15">
        <v>30</v>
      </c>
      <c r="L126" s="15">
        <v>2700</v>
      </c>
      <c r="M126" s="15">
        <v>1200</v>
      </c>
      <c r="N126" s="15">
        <v>42616.8</v>
      </c>
      <c r="O126" s="15">
        <v>1059.2</v>
      </c>
      <c r="P126" s="15" t="s">
        <v>389</v>
      </c>
    </row>
    <row r="127" s="1" customFormat="1" ht="15" spans="1:16">
      <c r="A127" s="12" t="s">
        <v>393</v>
      </c>
      <c r="B127" s="12" t="s">
        <v>331</v>
      </c>
      <c r="C127" s="12" t="s">
        <v>268</v>
      </c>
      <c r="D127" s="12" t="s">
        <v>30</v>
      </c>
      <c r="E127" s="12" t="s">
        <v>21</v>
      </c>
      <c r="F127" s="13" t="s">
        <v>269</v>
      </c>
      <c r="G127" s="14">
        <v>44684</v>
      </c>
      <c r="H127" s="15">
        <v>30</v>
      </c>
      <c r="I127" s="15">
        <v>130</v>
      </c>
      <c r="J127" s="15">
        <v>115</v>
      </c>
      <c r="K127" s="15">
        <v>15</v>
      </c>
      <c r="L127" s="15">
        <v>1500</v>
      </c>
      <c r="M127" s="15">
        <v>600</v>
      </c>
      <c r="N127" s="15">
        <v>23330</v>
      </c>
      <c r="O127" s="15">
        <v>773.41</v>
      </c>
      <c r="P127" s="15" t="s">
        <v>389</v>
      </c>
    </row>
    <row r="128" s="1" customFormat="1" ht="15" spans="1:16">
      <c r="A128" s="12" t="s">
        <v>393</v>
      </c>
      <c r="B128" s="12" t="s">
        <v>332</v>
      </c>
      <c r="C128" s="12" t="s">
        <v>268</v>
      </c>
      <c r="D128" s="12" t="s">
        <v>20</v>
      </c>
      <c r="E128" s="12" t="s">
        <v>21</v>
      </c>
      <c r="F128" s="13" t="s">
        <v>269</v>
      </c>
      <c r="G128" s="14">
        <v>89162</v>
      </c>
      <c r="H128" s="15">
        <v>72</v>
      </c>
      <c r="I128" s="15">
        <v>300</v>
      </c>
      <c r="J128" s="15">
        <v>270</v>
      </c>
      <c r="K128" s="15">
        <v>30</v>
      </c>
      <c r="L128" s="15">
        <v>3600</v>
      </c>
      <c r="M128" s="15">
        <v>1500</v>
      </c>
      <c r="N128" s="15">
        <v>60554</v>
      </c>
      <c r="O128" s="15">
        <v>11489.01</v>
      </c>
      <c r="P128" s="15" t="s">
        <v>389</v>
      </c>
    </row>
    <row r="129" s="1" customFormat="1" ht="33" customHeight="1" spans="1:6">
      <c r="A129" s="18" t="s">
        <v>396</v>
      </c>
      <c r="B129" s="19"/>
      <c r="C129" s="20"/>
      <c r="D129" s="20"/>
      <c r="E129" s="20"/>
      <c r="F129" s="21"/>
    </row>
    <row r="130" s="1" customFormat="1" spans="2:7">
      <c r="B130" s="7"/>
      <c r="C130" s="7"/>
      <c r="D130" s="7"/>
      <c r="E130" s="7"/>
      <c r="G130" s="8"/>
    </row>
    <row r="131" s="1" customFormat="1" spans="2:7">
      <c r="B131" s="7"/>
      <c r="C131" s="7"/>
      <c r="D131" s="7"/>
      <c r="E131" s="7"/>
      <c r="G131" s="8"/>
    </row>
    <row r="132" s="1" customFormat="1" spans="2:7">
      <c r="B132" s="7"/>
      <c r="C132" s="7"/>
      <c r="D132" s="7"/>
      <c r="E132" s="7"/>
      <c r="G132" s="8"/>
    </row>
    <row r="133" s="1" customFormat="1" spans="2:7">
      <c r="B133" s="7"/>
      <c r="C133" s="7"/>
      <c r="D133" s="7"/>
      <c r="E133" s="7"/>
      <c r="G133" s="8"/>
    </row>
    <row r="134" spans="7:12">
      <c r="G134" s="8"/>
      <c r="H134" s="1"/>
      <c r="L134" s="2"/>
    </row>
    <row r="135" spans="7:12">
      <c r="G135" s="8"/>
      <c r="H135" s="1"/>
      <c r="L135" s="2"/>
    </row>
    <row r="136" spans="7:12">
      <c r="G136" s="8"/>
      <c r="H136" s="1"/>
      <c r="L136" s="2"/>
    </row>
    <row r="137" spans="7:12">
      <c r="G137" s="8"/>
      <c r="H137" s="1"/>
      <c r="L137" s="2"/>
    </row>
    <row r="138" spans="7:12">
      <c r="G138" s="8"/>
      <c r="H138" s="1"/>
      <c r="L138" s="2"/>
    </row>
    <row r="139" spans="7:12">
      <c r="G139" s="8"/>
      <c r="H139" s="1"/>
      <c r="L139" s="2"/>
    </row>
    <row r="140" spans="7:12">
      <c r="G140" s="8"/>
      <c r="H140" s="1"/>
      <c r="L140" s="2"/>
    </row>
    <row r="141" spans="7:12">
      <c r="G141" s="8"/>
      <c r="H141" s="1"/>
      <c r="L141" s="2"/>
    </row>
    <row r="142" spans="7:12">
      <c r="G142" s="8"/>
      <c r="H142" s="1"/>
      <c r="L142" s="2"/>
    </row>
    <row r="143" spans="7:12">
      <c r="G143" s="8"/>
      <c r="H143" s="1"/>
      <c r="L143" s="2"/>
    </row>
    <row r="144" spans="7:12">
      <c r="G144" s="8"/>
      <c r="H144" s="1"/>
      <c r="L144" s="2"/>
    </row>
    <row r="145" spans="7:12">
      <c r="G145" s="8"/>
      <c r="H145" s="1"/>
      <c r="L145" s="2"/>
    </row>
    <row r="146" spans="7:12">
      <c r="G146" s="8"/>
      <c r="H146" s="1"/>
      <c r="L146" s="2"/>
    </row>
    <row r="147" spans="7:12">
      <c r="G147" s="8"/>
      <c r="H147" s="1"/>
      <c r="L147" s="2"/>
    </row>
    <row r="148" spans="7:12">
      <c r="G148" s="8"/>
      <c r="H148" s="1"/>
      <c r="L148" s="2"/>
    </row>
    <row r="149" spans="7:12">
      <c r="G149" s="8"/>
      <c r="H149" s="1"/>
      <c r="L149" s="2"/>
    </row>
    <row r="150" spans="7:12">
      <c r="G150" s="8"/>
      <c r="H150" s="1"/>
      <c r="L150" s="2"/>
    </row>
    <row r="151" spans="7:12">
      <c r="G151" s="8"/>
      <c r="H151" s="1"/>
      <c r="L151" s="2"/>
    </row>
    <row r="152" spans="7:12">
      <c r="G152" s="8"/>
      <c r="H152" s="1"/>
      <c r="L152" s="2"/>
    </row>
    <row r="153" spans="7:12">
      <c r="G153" s="8"/>
      <c r="H153" s="1"/>
      <c r="L153" s="2"/>
    </row>
    <row r="154" spans="7:12">
      <c r="G154" s="8"/>
      <c r="H154" s="1"/>
      <c r="L154" s="2"/>
    </row>
    <row r="155" spans="7:12">
      <c r="G155" s="8"/>
      <c r="H155" s="1"/>
      <c r="L155" s="2"/>
    </row>
    <row r="156" spans="7:12">
      <c r="G156" s="8"/>
      <c r="H156" s="1"/>
      <c r="L156" s="2"/>
    </row>
    <row r="157" spans="7:12">
      <c r="G157" s="8"/>
      <c r="H157" s="1"/>
      <c r="L157" s="2"/>
    </row>
    <row r="158" spans="7:12">
      <c r="G158" s="8"/>
      <c r="H158" s="1"/>
      <c r="L158" s="2"/>
    </row>
    <row r="159" spans="7:12">
      <c r="G159" s="8"/>
      <c r="H159" s="1"/>
      <c r="L159" s="2"/>
    </row>
    <row r="160" spans="7:12">
      <c r="G160" s="8"/>
      <c r="H160" s="1"/>
      <c r="L160" s="2"/>
    </row>
    <row r="161" spans="7:12">
      <c r="G161" s="8"/>
      <c r="H161" s="1"/>
      <c r="L161" s="2"/>
    </row>
    <row r="162" spans="7:12">
      <c r="G162" s="8"/>
      <c r="H162" s="1"/>
      <c r="L162" s="2"/>
    </row>
    <row r="163" spans="7:12">
      <c r="G163" s="8"/>
      <c r="H163" s="1"/>
      <c r="L163" s="2"/>
    </row>
    <row r="164" spans="7:12">
      <c r="G164" s="8"/>
      <c r="H164" s="1"/>
      <c r="L164" s="2"/>
    </row>
    <row r="165" spans="7:12">
      <c r="G165" s="8"/>
      <c r="H165" s="1"/>
      <c r="L165" s="2"/>
    </row>
    <row r="166" spans="7:12">
      <c r="G166" s="8"/>
      <c r="H166" s="1"/>
      <c r="L166" s="2"/>
    </row>
    <row r="167" spans="7:12">
      <c r="G167" s="8"/>
      <c r="H167" s="1"/>
      <c r="L167" s="2"/>
    </row>
    <row r="168" spans="7:12">
      <c r="G168" s="8"/>
      <c r="H168" s="1"/>
      <c r="L168" s="2"/>
    </row>
    <row r="169" spans="7:12">
      <c r="G169" s="8"/>
      <c r="H169" s="1"/>
      <c r="L169" s="2"/>
    </row>
    <row r="170" spans="7:12">
      <c r="G170" s="8"/>
      <c r="H170" s="1"/>
      <c r="L170" s="2"/>
    </row>
    <row r="171" spans="7:12">
      <c r="G171" s="8"/>
      <c r="H171" s="1"/>
      <c r="L171" s="2"/>
    </row>
    <row r="172" spans="7:12">
      <c r="G172" s="8"/>
      <c r="H172" s="1"/>
      <c r="L172" s="2"/>
    </row>
    <row r="173" spans="7:12">
      <c r="G173" s="8"/>
      <c r="H173" s="1"/>
      <c r="L173" s="2"/>
    </row>
    <row r="174" spans="7:12">
      <c r="G174" s="8"/>
      <c r="H174" s="1"/>
      <c r="L174" s="2"/>
    </row>
    <row r="175" spans="7:12">
      <c r="G175" s="8"/>
      <c r="H175" s="1"/>
      <c r="L175" s="2"/>
    </row>
    <row r="176" spans="7:12">
      <c r="G176" s="8"/>
      <c r="H176" s="1"/>
      <c r="L176" s="2"/>
    </row>
    <row r="177" spans="7:12">
      <c r="G177" s="8"/>
      <c r="H177" s="1"/>
      <c r="L177" s="2"/>
    </row>
    <row r="178" spans="7:12">
      <c r="G178" s="8"/>
      <c r="H178" s="1"/>
      <c r="L178" s="2"/>
    </row>
    <row r="179" spans="7:12">
      <c r="G179" s="8"/>
      <c r="H179" s="1"/>
      <c r="L179" s="2"/>
    </row>
    <row r="180" spans="7:12">
      <c r="G180" s="8"/>
      <c r="H180" s="1"/>
      <c r="L180" s="2"/>
    </row>
    <row r="181" spans="7:12">
      <c r="G181" s="8"/>
      <c r="H181" s="1"/>
      <c r="L181" s="2"/>
    </row>
    <row r="182" spans="7:12">
      <c r="G182" s="8"/>
      <c r="H182" s="1"/>
      <c r="L182" s="2"/>
    </row>
    <row r="183" spans="7:12">
      <c r="G183" s="8"/>
      <c r="H183" s="1"/>
      <c r="L183" s="2"/>
    </row>
    <row r="184" spans="7:12">
      <c r="G184" s="8"/>
      <c r="H184" s="1"/>
      <c r="L184" s="2"/>
    </row>
    <row r="185" spans="7:12">
      <c r="G185" s="8"/>
      <c r="H185" s="1"/>
      <c r="L185" s="2"/>
    </row>
    <row r="186" spans="7:12">
      <c r="G186" s="8"/>
      <c r="H186" s="1"/>
      <c r="L186" s="2"/>
    </row>
    <row r="187" spans="7:12">
      <c r="G187" s="8"/>
      <c r="H187" s="1"/>
      <c r="L187" s="2"/>
    </row>
    <row r="188" spans="7:12">
      <c r="G188" s="8"/>
      <c r="H188" s="1"/>
      <c r="L188" s="2"/>
    </row>
    <row r="189" spans="7:12">
      <c r="G189" s="8"/>
      <c r="H189" s="1"/>
      <c r="L189" s="2"/>
    </row>
    <row r="190" spans="7:12">
      <c r="G190" s="8"/>
      <c r="H190" s="1"/>
      <c r="L190" s="2"/>
    </row>
    <row r="191" spans="7:12">
      <c r="G191" s="8"/>
      <c r="H191" s="1"/>
      <c r="L191" s="2"/>
    </row>
    <row r="192" spans="7:12">
      <c r="G192" s="8"/>
      <c r="H192" s="1"/>
      <c r="L192" s="2"/>
    </row>
    <row r="193" spans="7:12">
      <c r="G193" s="8"/>
      <c r="H193" s="1"/>
      <c r="L193" s="2"/>
    </row>
    <row r="194" spans="7:12">
      <c r="G194" s="8"/>
      <c r="H194" s="1"/>
      <c r="L194" s="2"/>
    </row>
    <row r="195" spans="7:12">
      <c r="G195" s="8"/>
      <c r="H195" s="1"/>
      <c r="L195" s="2"/>
    </row>
    <row r="196" spans="7:12">
      <c r="G196" s="8"/>
      <c r="H196" s="1"/>
      <c r="L196" s="2"/>
    </row>
    <row r="197" spans="7:12">
      <c r="G197" s="8"/>
      <c r="H197" s="1"/>
      <c r="L197" s="2"/>
    </row>
    <row r="198" spans="7:12">
      <c r="G198" s="8"/>
      <c r="H198" s="1"/>
      <c r="L198" s="2"/>
    </row>
    <row r="199" spans="7:12">
      <c r="G199" s="8"/>
      <c r="H199" s="1"/>
      <c r="L199" s="2"/>
    </row>
    <row r="200" spans="7:12">
      <c r="G200" s="8"/>
      <c r="H200" s="1"/>
      <c r="L200" s="2"/>
    </row>
    <row r="201" spans="7:12">
      <c r="G201" s="8"/>
      <c r="H201" s="1"/>
      <c r="L201" s="2"/>
    </row>
    <row r="202" spans="7:12">
      <c r="G202" s="8"/>
      <c r="H202" s="1"/>
      <c r="L202" s="2"/>
    </row>
    <row r="203" spans="7:12">
      <c r="G203" s="8"/>
      <c r="H203" s="1"/>
      <c r="L203" s="2"/>
    </row>
    <row r="204" spans="7:12">
      <c r="G204" s="8"/>
      <c r="H204" s="1"/>
      <c r="L204" s="2"/>
    </row>
    <row r="205" spans="7:12">
      <c r="G205" s="8"/>
      <c r="H205" s="1"/>
      <c r="L205" s="2"/>
    </row>
    <row r="206" spans="7:12">
      <c r="G206" s="8"/>
      <c r="H206" s="1"/>
      <c r="L206" s="2"/>
    </row>
    <row r="207" spans="7:12">
      <c r="G207" s="8"/>
      <c r="H207" s="1"/>
      <c r="L207" s="2"/>
    </row>
    <row r="208" spans="7:12">
      <c r="G208" s="8"/>
      <c r="H208" s="1"/>
      <c r="L208" s="2"/>
    </row>
    <row r="209" spans="7:12">
      <c r="G209" s="8"/>
      <c r="H209" s="1"/>
      <c r="L209" s="2"/>
    </row>
    <row r="210" spans="7:12">
      <c r="G210" s="8"/>
      <c r="H210" s="1"/>
      <c r="L210" s="2"/>
    </row>
    <row r="211" spans="7:12">
      <c r="G211" s="8"/>
      <c r="H211" s="1"/>
      <c r="L211" s="2"/>
    </row>
    <row r="212" spans="7:12">
      <c r="G212" s="8"/>
      <c r="H212" s="1"/>
      <c r="L212" s="2"/>
    </row>
    <row r="213" spans="7:12">
      <c r="G213" s="8"/>
      <c r="H213" s="1"/>
      <c r="L213" s="2"/>
    </row>
    <row r="214" spans="7:12">
      <c r="G214" s="8"/>
      <c r="H214" s="1"/>
      <c r="L214" s="2"/>
    </row>
    <row r="215" spans="7:12">
      <c r="G215" s="8"/>
      <c r="H215" s="1"/>
      <c r="L215" s="2"/>
    </row>
    <row r="216" spans="7:12">
      <c r="G216" s="8"/>
      <c r="H216" s="1"/>
      <c r="L216" s="2"/>
    </row>
    <row r="217" spans="7:12">
      <c r="G217" s="8"/>
      <c r="H217" s="1"/>
      <c r="L217" s="2"/>
    </row>
    <row r="218" spans="7:12">
      <c r="G218" s="8"/>
      <c r="H218" s="1"/>
      <c r="L218" s="2"/>
    </row>
    <row r="219" spans="7:12">
      <c r="G219" s="8"/>
      <c r="H219" s="1"/>
      <c r="L219" s="2"/>
    </row>
    <row r="220" spans="7:12">
      <c r="G220" s="8"/>
      <c r="H220" s="1"/>
      <c r="L220" s="2"/>
    </row>
    <row r="221" spans="7:12">
      <c r="G221" s="8"/>
      <c r="H221" s="1"/>
      <c r="L221" s="2"/>
    </row>
    <row r="222" spans="7:12">
      <c r="G222" s="8"/>
      <c r="H222" s="1"/>
      <c r="L222" s="2"/>
    </row>
    <row r="223" spans="7:12">
      <c r="G223" s="8"/>
      <c r="H223" s="1"/>
      <c r="L223" s="2"/>
    </row>
    <row r="224" spans="7:12">
      <c r="G224" s="8"/>
      <c r="H224" s="1"/>
      <c r="L224" s="2"/>
    </row>
    <row r="225" spans="7:12">
      <c r="G225" s="8"/>
      <c r="H225" s="1"/>
      <c r="L225" s="2"/>
    </row>
    <row r="226" spans="7:12">
      <c r="G226" s="8"/>
      <c r="H226" s="1"/>
      <c r="L226" s="2"/>
    </row>
    <row r="227" spans="7:12">
      <c r="G227" s="8"/>
      <c r="H227" s="1"/>
      <c r="L227" s="2"/>
    </row>
    <row r="228" spans="7:12">
      <c r="G228" s="8"/>
      <c r="H228" s="1"/>
      <c r="L228" s="2"/>
    </row>
    <row r="229" spans="7:12">
      <c r="G229" s="8"/>
      <c r="H229" s="1"/>
      <c r="L229" s="2"/>
    </row>
    <row r="230" spans="7:12">
      <c r="G230" s="8"/>
      <c r="H230" s="1"/>
      <c r="L230" s="2"/>
    </row>
    <row r="231" spans="7:12">
      <c r="G231" s="8"/>
      <c r="H231" s="1"/>
      <c r="L231" s="2"/>
    </row>
    <row r="232" spans="7:12">
      <c r="G232" s="8"/>
      <c r="H232" s="1"/>
      <c r="L232" s="2"/>
    </row>
    <row r="233" spans="7:12">
      <c r="G233" s="8"/>
      <c r="H233" s="1"/>
      <c r="L233" s="2"/>
    </row>
    <row r="234" spans="7:12">
      <c r="G234" s="8"/>
      <c r="H234" s="1"/>
      <c r="L234" s="2"/>
    </row>
    <row r="235" spans="7:12">
      <c r="G235" s="8"/>
      <c r="H235" s="1"/>
      <c r="L235" s="2"/>
    </row>
    <row r="236" spans="7:12">
      <c r="G236" s="8"/>
      <c r="H236" s="1"/>
      <c r="L236" s="2"/>
    </row>
    <row r="237" spans="7:12">
      <c r="G237" s="8"/>
      <c r="H237" s="1"/>
      <c r="L237" s="2"/>
    </row>
    <row r="238" spans="7:12">
      <c r="G238" s="8"/>
      <c r="H238" s="1"/>
      <c r="L238" s="2"/>
    </row>
    <row r="239" spans="7:12">
      <c r="G239" s="8"/>
      <c r="H239" s="1"/>
      <c r="L239" s="2"/>
    </row>
    <row r="240" spans="7:12">
      <c r="G240" s="8"/>
      <c r="H240" s="1"/>
      <c r="L240" s="2"/>
    </row>
    <row r="241" spans="7:12">
      <c r="G241" s="8"/>
      <c r="H241" s="1"/>
      <c r="L241" s="2"/>
    </row>
    <row r="242" spans="7:12">
      <c r="G242" s="8"/>
      <c r="H242" s="1"/>
      <c r="L242" s="2"/>
    </row>
    <row r="243" spans="7:12">
      <c r="G243" s="8"/>
      <c r="H243" s="1"/>
      <c r="L243" s="2"/>
    </row>
    <row r="244" spans="7:12">
      <c r="G244" s="8"/>
      <c r="H244" s="1"/>
      <c r="L244" s="2"/>
    </row>
    <row r="245" spans="7:12">
      <c r="G245" s="8"/>
      <c r="H245" s="1"/>
      <c r="L245" s="2"/>
    </row>
    <row r="246" spans="7:12">
      <c r="G246" s="8"/>
      <c r="H246" s="1"/>
      <c r="L246" s="2"/>
    </row>
    <row r="247" spans="7:12">
      <c r="G247" s="8"/>
      <c r="H247" s="1"/>
      <c r="L247" s="2"/>
    </row>
    <row r="248" spans="7:12">
      <c r="G248" s="8"/>
      <c r="H248" s="1"/>
      <c r="L248" s="2"/>
    </row>
    <row r="249" spans="7:12">
      <c r="G249" s="8"/>
      <c r="H249" s="1"/>
      <c r="L249" s="2"/>
    </row>
    <row r="250" spans="7:12">
      <c r="G250" s="8"/>
      <c r="H250" s="1"/>
      <c r="L250" s="2"/>
    </row>
    <row r="251" spans="7:12">
      <c r="G251" s="8"/>
      <c r="H251" s="1"/>
      <c r="L251" s="2"/>
    </row>
    <row r="252" spans="7:12">
      <c r="G252" s="8"/>
      <c r="H252" s="1"/>
      <c r="L252" s="2"/>
    </row>
    <row r="253" spans="7:12">
      <c r="G253" s="8"/>
      <c r="H253" s="1"/>
      <c r="L253" s="2"/>
    </row>
    <row r="254" spans="7:12">
      <c r="G254" s="8"/>
      <c r="H254" s="1"/>
      <c r="L254" s="2"/>
    </row>
    <row r="255" spans="7:12">
      <c r="G255" s="8"/>
      <c r="H255" s="1"/>
      <c r="L255" s="2"/>
    </row>
    <row r="256" spans="7:12">
      <c r="G256" s="8"/>
      <c r="H256" s="1"/>
      <c r="L256" s="2"/>
    </row>
    <row r="257" spans="7:12">
      <c r="G257" s="8"/>
      <c r="H257" s="1"/>
      <c r="L257" s="2"/>
    </row>
    <row r="258" spans="7:12">
      <c r="G258" s="8"/>
      <c r="H258" s="1"/>
      <c r="L258" s="2"/>
    </row>
    <row r="259" spans="7:12">
      <c r="G259" s="8"/>
      <c r="H259" s="1"/>
      <c r="L259" s="2"/>
    </row>
    <row r="260" spans="7:12">
      <c r="G260" s="8"/>
      <c r="H260" s="1"/>
      <c r="L260" s="2"/>
    </row>
    <row r="261" spans="7:12">
      <c r="G261" s="8"/>
      <c r="H261" s="1"/>
      <c r="L261" s="2"/>
    </row>
    <row r="262" spans="7:12">
      <c r="G262" s="8"/>
      <c r="H262" s="1"/>
      <c r="L262" s="2"/>
    </row>
    <row r="263" spans="7:12">
      <c r="G263" s="8"/>
      <c r="H263" s="1"/>
      <c r="L263" s="2"/>
    </row>
    <row r="264" spans="7:12">
      <c r="G264" s="8"/>
      <c r="H264" s="1"/>
      <c r="L264" s="2"/>
    </row>
    <row r="265" spans="7:12">
      <c r="G265" s="8"/>
      <c r="H265" s="1"/>
      <c r="L265" s="2"/>
    </row>
    <row r="266" spans="7:12">
      <c r="G266" s="8"/>
      <c r="H266" s="1"/>
      <c r="L266" s="2"/>
    </row>
    <row r="267" spans="7:12">
      <c r="G267" s="8"/>
      <c r="H267" s="1"/>
      <c r="L267" s="2"/>
    </row>
    <row r="268" spans="7:12">
      <c r="G268" s="8"/>
      <c r="H268" s="1"/>
      <c r="L268" s="2"/>
    </row>
    <row r="269" spans="7:12">
      <c r="G269" s="8"/>
      <c r="H269" s="1"/>
      <c r="L269" s="2"/>
    </row>
    <row r="270" spans="7:12">
      <c r="G270" s="8"/>
      <c r="H270" s="1"/>
      <c r="L270" s="2"/>
    </row>
    <row r="271" spans="7:12">
      <c r="G271" s="8"/>
      <c r="H271" s="1"/>
      <c r="L271" s="2"/>
    </row>
    <row r="272" spans="7:12">
      <c r="G272" s="8"/>
      <c r="H272" s="1"/>
      <c r="L272" s="2"/>
    </row>
    <row r="273" spans="7:12">
      <c r="G273" s="8"/>
      <c r="H273" s="1"/>
      <c r="L273" s="2"/>
    </row>
    <row r="274" spans="7:12">
      <c r="G274" s="8"/>
      <c r="H274" s="1"/>
      <c r="L274" s="2"/>
    </row>
    <row r="275" spans="7:12">
      <c r="G275" s="8"/>
      <c r="H275" s="1"/>
      <c r="L275" s="2"/>
    </row>
    <row r="276" spans="7:12">
      <c r="G276" s="8"/>
      <c r="H276" s="1"/>
      <c r="L276" s="2"/>
    </row>
    <row r="277" spans="7:12">
      <c r="G277" s="8"/>
      <c r="H277" s="1"/>
      <c r="L277" s="2"/>
    </row>
    <row r="278" spans="7:12">
      <c r="G278" s="8"/>
      <c r="H278" s="1"/>
      <c r="L278" s="2"/>
    </row>
    <row r="279" spans="7:12">
      <c r="G279" s="8"/>
      <c r="H279" s="1"/>
      <c r="L279" s="2"/>
    </row>
    <row r="280" spans="7:12">
      <c r="G280" s="8"/>
      <c r="H280" s="1"/>
      <c r="L280" s="2"/>
    </row>
    <row r="281" spans="7:12">
      <c r="G281" s="8"/>
      <c r="H281" s="1"/>
      <c r="L281" s="2"/>
    </row>
    <row r="282" spans="7:12">
      <c r="G282" s="8"/>
      <c r="H282" s="1"/>
      <c r="L282" s="2"/>
    </row>
    <row r="283" spans="7:12">
      <c r="G283" s="8"/>
      <c r="H283" s="1"/>
      <c r="L283" s="2"/>
    </row>
    <row r="284" spans="7:12">
      <c r="G284" s="8"/>
      <c r="H284" s="1"/>
      <c r="L284" s="2"/>
    </row>
    <row r="285" spans="7:12">
      <c r="G285" s="8"/>
      <c r="H285" s="1"/>
      <c r="L285" s="2"/>
    </row>
    <row r="286" spans="7:12">
      <c r="G286" s="8"/>
      <c r="H286" s="1"/>
      <c r="L286" s="2"/>
    </row>
    <row r="287" spans="7:12">
      <c r="G287" s="8"/>
      <c r="H287" s="1"/>
      <c r="L287" s="2"/>
    </row>
    <row r="288" spans="7:12">
      <c r="G288" s="8"/>
      <c r="H288" s="1"/>
      <c r="L288" s="2"/>
    </row>
    <row r="289" spans="7:12">
      <c r="G289" s="8"/>
      <c r="H289" s="1"/>
      <c r="L289" s="2"/>
    </row>
    <row r="290" spans="7:12">
      <c r="G290" s="8"/>
      <c r="H290" s="1"/>
      <c r="L290" s="2"/>
    </row>
    <row r="291" spans="7:12">
      <c r="G291" s="8"/>
      <c r="H291" s="1"/>
      <c r="L291" s="2"/>
    </row>
    <row r="292" spans="7:12">
      <c r="G292" s="8"/>
      <c r="H292" s="1"/>
      <c r="L292" s="2"/>
    </row>
    <row r="293" spans="7:12">
      <c r="G293" s="8"/>
      <c r="H293" s="1"/>
      <c r="L293" s="2"/>
    </row>
    <row r="294" spans="7:12">
      <c r="G294" s="8"/>
      <c r="H294" s="1"/>
      <c r="L294" s="2"/>
    </row>
    <row r="295" spans="7:12">
      <c r="G295" s="8"/>
      <c r="H295" s="1"/>
      <c r="L295" s="2"/>
    </row>
    <row r="296" spans="7:12">
      <c r="G296" s="8"/>
      <c r="H296" s="1"/>
      <c r="L296" s="2"/>
    </row>
    <row r="297" spans="7:12">
      <c r="G297" s="8"/>
      <c r="H297" s="1"/>
      <c r="L297" s="2"/>
    </row>
    <row r="298" spans="7:12">
      <c r="G298" s="8"/>
      <c r="H298" s="1"/>
      <c r="L298" s="2"/>
    </row>
    <row r="299" spans="7:12">
      <c r="G299" s="8"/>
      <c r="H299" s="1"/>
      <c r="L299" s="2"/>
    </row>
    <row r="300" spans="7:12">
      <c r="G300" s="8"/>
      <c r="H300" s="1"/>
      <c r="L300" s="2"/>
    </row>
    <row r="301" spans="7:12">
      <c r="G301" s="8"/>
      <c r="H301" s="1"/>
      <c r="L301" s="2"/>
    </row>
    <row r="302" spans="7:12">
      <c r="G302" s="8"/>
      <c r="H302" s="1"/>
      <c r="L302" s="2"/>
    </row>
    <row r="303" spans="7:12">
      <c r="G303" s="8"/>
      <c r="H303" s="1"/>
      <c r="L303" s="2"/>
    </row>
    <row r="304" spans="7:12">
      <c r="G304" s="8"/>
      <c r="H304" s="1"/>
      <c r="L304" s="2"/>
    </row>
    <row r="305" spans="7:12">
      <c r="G305" s="8"/>
      <c r="H305" s="1"/>
      <c r="L305" s="2"/>
    </row>
    <row r="306" spans="7:12">
      <c r="G306" s="8"/>
      <c r="H306" s="1"/>
      <c r="L306" s="2"/>
    </row>
    <row r="307" spans="7:12">
      <c r="G307" s="8"/>
      <c r="H307" s="1"/>
      <c r="L307" s="2"/>
    </row>
    <row r="308" spans="7:12">
      <c r="G308" s="8"/>
      <c r="H308" s="1"/>
      <c r="L308" s="2"/>
    </row>
    <row r="309" spans="7:12">
      <c r="G309" s="8"/>
      <c r="H309" s="1"/>
      <c r="L309" s="2"/>
    </row>
    <row r="310" spans="7:12">
      <c r="G310" s="8"/>
      <c r="H310" s="1"/>
      <c r="L310" s="2"/>
    </row>
    <row r="311" spans="7:12">
      <c r="G311" s="8"/>
      <c r="H311" s="1"/>
      <c r="L311" s="2"/>
    </row>
    <row r="312" spans="7:12">
      <c r="G312" s="8"/>
      <c r="H312" s="1"/>
      <c r="L312" s="2"/>
    </row>
    <row r="313" spans="7:12">
      <c r="G313" s="8"/>
      <c r="H313" s="1"/>
      <c r="L313" s="2"/>
    </row>
    <row r="314" spans="7:12">
      <c r="G314" s="8"/>
      <c r="H314" s="1"/>
      <c r="L314" s="2"/>
    </row>
    <row r="315" spans="7:12">
      <c r="G315" s="8"/>
      <c r="H315" s="1"/>
      <c r="L315" s="2"/>
    </row>
    <row r="316" spans="7:12">
      <c r="G316" s="8"/>
      <c r="H316" s="1"/>
      <c r="L316" s="2"/>
    </row>
    <row r="317" spans="7:12">
      <c r="G317" s="8"/>
      <c r="H317" s="1"/>
      <c r="L317" s="2"/>
    </row>
    <row r="318" spans="7:12">
      <c r="G318" s="8"/>
      <c r="H318" s="1"/>
      <c r="L318" s="2"/>
    </row>
    <row r="319" spans="7:12">
      <c r="G319" s="8"/>
      <c r="H319" s="1"/>
      <c r="L319" s="2"/>
    </row>
    <row r="320" spans="7:12">
      <c r="G320" s="8"/>
      <c r="H320" s="1"/>
      <c r="L320" s="2"/>
    </row>
    <row r="321" spans="7:12">
      <c r="G321" s="8"/>
      <c r="H321" s="1"/>
      <c r="L321" s="2"/>
    </row>
    <row r="322" spans="7:12">
      <c r="G322" s="8"/>
      <c r="H322" s="1"/>
      <c r="L322" s="2"/>
    </row>
    <row r="323" spans="7:12">
      <c r="G323" s="8"/>
      <c r="H323" s="1"/>
      <c r="L323" s="2"/>
    </row>
    <row r="324" spans="7:12">
      <c r="G324" s="8"/>
      <c r="H324" s="1"/>
      <c r="L324" s="2"/>
    </row>
    <row r="325" spans="7:12">
      <c r="G325" s="8"/>
      <c r="H325" s="1"/>
      <c r="L325" s="2"/>
    </row>
    <row r="326" spans="7:12">
      <c r="G326" s="8"/>
      <c r="H326" s="1"/>
      <c r="L326" s="2"/>
    </row>
    <row r="327" spans="7:12">
      <c r="G327" s="8"/>
      <c r="H327" s="1"/>
      <c r="L327" s="2"/>
    </row>
    <row r="328" spans="7:12">
      <c r="G328" s="8"/>
      <c r="H328" s="1"/>
      <c r="L328" s="2"/>
    </row>
    <row r="329" spans="7:12">
      <c r="G329" s="8"/>
      <c r="H329" s="1"/>
      <c r="L329" s="2"/>
    </row>
    <row r="330" spans="7:12">
      <c r="G330" s="8"/>
      <c r="H330" s="1"/>
      <c r="L330" s="2"/>
    </row>
    <row r="331" spans="7:12">
      <c r="G331" s="8"/>
      <c r="H331" s="1"/>
      <c r="L331" s="2"/>
    </row>
    <row r="332" spans="7:12">
      <c r="G332" s="8"/>
      <c r="H332" s="1"/>
      <c r="L332" s="2"/>
    </row>
    <row r="333" spans="7:12">
      <c r="G333" s="8"/>
      <c r="H333" s="1"/>
      <c r="L333" s="2"/>
    </row>
    <row r="334" spans="7:12">
      <c r="G334" s="8"/>
      <c r="H334" s="1"/>
      <c r="L334" s="2"/>
    </row>
    <row r="335" spans="7:12">
      <c r="G335" s="8"/>
      <c r="H335" s="1"/>
      <c r="L335" s="2"/>
    </row>
    <row r="336" spans="7:12">
      <c r="G336" s="8"/>
      <c r="H336" s="1"/>
      <c r="L336" s="2"/>
    </row>
    <row r="337" spans="7:12">
      <c r="G337" s="8"/>
      <c r="H337" s="1"/>
      <c r="L337" s="2"/>
    </row>
    <row r="338" spans="7:12">
      <c r="G338" s="8"/>
      <c r="H338" s="1"/>
      <c r="L338" s="2"/>
    </row>
    <row r="339" spans="7:12">
      <c r="G339" s="8"/>
      <c r="H339" s="1"/>
      <c r="L339" s="2"/>
    </row>
    <row r="340" spans="7:12">
      <c r="G340" s="8"/>
      <c r="H340" s="1"/>
      <c r="L340" s="2"/>
    </row>
    <row r="341" spans="7:12">
      <c r="G341" s="8"/>
      <c r="H341" s="1"/>
      <c r="L341" s="2"/>
    </row>
    <row r="342" spans="7:12">
      <c r="G342" s="8"/>
      <c r="H342" s="1"/>
      <c r="L342" s="2"/>
    </row>
    <row r="343" spans="7:12">
      <c r="G343" s="8"/>
      <c r="H343" s="1"/>
      <c r="L343" s="2"/>
    </row>
    <row r="344" spans="7:12">
      <c r="G344" s="8"/>
      <c r="H344" s="1"/>
      <c r="L344" s="2"/>
    </row>
    <row r="345" spans="7:12">
      <c r="G345" s="8"/>
      <c r="H345" s="1"/>
      <c r="L345" s="2"/>
    </row>
    <row r="346" spans="7:12">
      <c r="G346" s="8"/>
      <c r="H346" s="1"/>
      <c r="L346" s="2"/>
    </row>
    <row r="347" spans="7:12">
      <c r="G347" s="8"/>
      <c r="H347" s="1"/>
      <c r="L347" s="2"/>
    </row>
    <row r="348" spans="7:12">
      <c r="G348" s="8"/>
      <c r="H348" s="1"/>
      <c r="L348" s="2"/>
    </row>
    <row r="349" spans="7:12">
      <c r="G349" s="8"/>
      <c r="H349" s="1"/>
      <c r="L349" s="2"/>
    </row>
    <row r="350" spans="7:12">
      <c r="G350" s="8"/>
      <c r="H350" s="1"/>
      <c r="L350" s="2"/>
    </row>
    <row r="351" spans="7:12">
      <c r="G351" s="8"/>
      <c r="H351" s="1"/>
      <c r="L351" s="2"/>
    </row>
    <row r="352" spans="7:12">
      <c r="G352" s="8"/>
      <c r="H352" s="1"/>
      <c r="L352" s="2"/>
    </row>
    <row r="353" spans="7:12">
      <c r="G353" s="8"/>
      <c r="H353" s="1"/>
      <c r="L353" s="2"/>
    </row>
    <row r="354" spans="7:12">
      <c r="G354" s="8"/>
      <c r="H354" s="1"/>
      <c r="L354" s="2"/>
    </row>
    <row r="355" spans="7:12">
      <c r="G355" s="8"/>
      <c r="H355" s="1"/>
      <c r="L355" s="2"/>
    </row>
    <row r="356" spans="7:12">
      <c r="G356" s="8"/>
      <c r="H356" s="1"/>
      <c r="L356" s="2"/>
    </row>
    <row r="357" spans="7:12">
      <c r="G357" s="8"/>
      <c r="H357" s="1"/>
      <c r="L357" s="2"/>
    </row>
    <row r="358" spans="7:12">
      <c r="G358" s="8"/>
      <c r="H358" s="1"/>
      <c r="L358" s="2"/>
    </row>
    <row r="359" spans="7:12">
      <c r="G359" s="8"/>
      <c r="H359" s="1"/>
      <c r="L359" s="2"/>
    </row>
    <row r="360" spans="7:12">
      <c r="G360" s="8"/>
      <c r="H360" s="1"/>
      <c r="L360" s="2"/>
    </row>
    <row r="361" spans="7:12">
      <c r="G361" s="8"/>
      <c r="H361" s="1"/>
      <c r="L361" s="2"/>
    </row>
    <row r="362" spans="7:12">
      <c r="G362" s="8"/>
      <c r="H362" s="1"/>
      <c r="L362" s="2"/>
    </row>
    <row r="363" spans="7:12">
      <c r="G363" s="8"/>
      <c r="H363" s="1"/>
      <c r="L363" s="2"/>
    </row>
    <row r="364" spans="7:12">
      <c r="G364" s="8"/>
      <c r="H364" s="1"/>
      <c r="L364" s="2"/>
    </row>
    <row r="365" spans="7:12">
      <c r="G365" s="8"/>
      <c r="H365" s="1"/>
      <c r="L365" s="2"/>
    </row>
    <row r="366" spans="7:12">
      <c r="G366" s="8"/>
      <c r="H366" s="1"/>
      <c r="L366" s="2"/>
    </row>
    <row r="367" spans="7:12">
      <c r="G367" s="8"/>
      <c r="H367" s="1"/>
      <c r="L367" s="2"/>
    </row>
    <row r="368" spans="7:12">
      <c r="G368" s="8"/>
      <c r="H368" s="1"/>
      <c r="L368" s="2"/>
    </row>
    <row r="369" spans="7:12">
      <c r="G369" s="8"/>
      <c r="H369" s="1"/>
      <c r="L369" s="2"/>
    </row>
    <row r="370" spans="7:12">
      <c r="G370" s="8"/>
      <c r="H370" s="1"/>
      <c r="L370" s="2"/>
    </row>
    <row r="371" spans="7:12">
      <c r="G371" s="8"/>
      <c r="H371" s="1"/>
      <c r="L371" s="2"/>
    </row>
    <row r="372" spans="7:12">
      <c r="G372" s="8"/>
      <c r="H372" s="1"/>
      <c r="L372" s="2"/>
    </row>
    <row r="373" spans="7:12">
      <c r="G373" s="8"/>
      <c r="H373" s="1"/>
      <c r="L373" s="2"/>
    </row>
    <row r="374" spans="7:12">
      <c r="G374" s="8"/>
      <c r="H374" s="1"/>
      <c r="L374" s="2"/>
    </row>
    <row r="375" spans="7:12">
      <c r="G375" s="8"/>
      <c r="H375" s="1"/>
      <c r="L375" s="2"/>
    </row>
    <row r="376" spans="7:12">
      <c r="G376" s="8"/>
      <c r="H376" s="1"/>
      <c r="L376" s="2"/>
    </row>
    <row r="377" spans="7:12">
      <c r="G377" s="8"/>
      <c r="H377" s="1"/>
      <c r="L377" s="2"/>
    </row>
    <row r="378" spans="7:12">
      <c r="G378" s="8"/>
      <c r="H378" s="1"/>
      <c r="L378" s="2"/>
    </row>
    <row r="379" spans="7:12">
      <c r="G379" s="8"/>
      <c r="H379" s="1"/>
      <c r="L379" s="2"/>
    </row>
    <row r="380" spans="7:12">
      <c r="G380" s="8"/>
      <c r="H380" s="1"/>
      <c r="L380" s="2"/>
    </row>
    <row r="381" spans="7:12">
      <c r="G381" s="8"/>
      <c r="H381" s="1"/>
      <c r="L381" s="2"/>
    </row>
    <row r="382" spans="7:12">
      <c r="G382" s="8"/>
      <c r="H382" s="1"/>
      <c r="L382" s="2"/>
    </row>
    <row r="383" spans="7:12">
      <c r="G383" s="8"/>
      <c r="H383" s="1"/>
      <c r="L383" s="2"/>
    </row>
    <row r="384" spans="7:12">
      <c r="G384" s="8"/>
      <c r="H384" s="1"/>
      <c r="L384" s="2"/>
    </row>
    <row r="385" spans="7:12">
      <c r="G385" s="8"/>
      <c r="H385" s="1"/>
      <c r="L385" s="2"/>
    </row>
    <row r="386" spans="7:12">
      <c r="G386" s="8"/>
      <c r="H386" s="1"/>
      <c r="L386" s="2"/>
    </row>
    <row r="387" spans="7:12">
      <c r="G387" s="8"/>
      <c r="H387" s="1"/>
      <c r="L387" s="2"/>
    </row>
    <row r="388" spans="7:12">
      <c r="G388" s="8"/>
      <c r="H388" s="1"/>
      <c r="L388" s="2"/>
    </row>
    <row r="389" spans="7:12">
      <c r="G389" s="8"/>
      <c r="H389" s="1"/>
      <c r="L389" s="2"/>
    </row>
    <row r="390" spans="7:12">
      <c r="G390" s="8"/>
      <c r="H390" s="1"/>
      <c r="L390" s="2"/>
    </row>
    <row r="391" spans="7:12">
      <c r="G391" s="8"/>
      <c r="H391" s="1"/>
      <c r="L391" s="2"/>
    </row>
    <row r="392" spans="7:12">
      <c r="G392" s="8"/>
      <c r="H392" s="1"/>
      <c r="L392" s="2"/>
    </row>
    <row r="393" spans="7:12">
      <c r="G393" s="8"/>
      <c r="H393" s="1"/>
      <c r="L393" s="2"/>
    </row>
    <row r="394" spans="7:12">
      <c r="G394" s="8"/>
      <c r="H394" s="1"/>
      <c r="L394" s="2"/>
    </row>
    <row r="395" spans="7:12">
      <c r="G395" s="8"/>
      <c r="H395" s="1"/>
      <c r="L395" s="2"/>
    </row>
    <row r="396" spans="7:12">
      <c r="G396" s="8"/>
      <c r="H396" s="1"/>
      <c r="L396" s="2"/>
    </row>
    <row r="397" spans="7:12">
      <c r="G397" s="8"/>
      <c r="H397" s="1"/>
      <c r="L397" s="2"/>
    </row>
    <row r="398" spans="7:12">
      <c r="G398" s="8"/>
      <c r="H398" s="1"/>
      <c r="L398" s="2"/>
    </row>
    <row r="399" spans="7:12">
      <c r="G399" s="8"/>
      <c r="H399" s="1"/>
      <c r="L399" s="2"/>
    </row>
    <row r="400" spans="7:12">
      <c r="G400" s="8"/>
      <c r="H400" s="1"/>
      <c r="L400" s="2"/>
    </row>
    <row r="401" spans="7:12">
      <c r="G401" s="8"/>
      <c r="H401" s="1"/>
      <c r="L401" s="2"/>
    </row>
    <row r="402" spans="7:12">
      <c r="G402" s="8"/>
      <c r="H402" s="1"/>
      <c r="L402" s="2"/>
    </row>
    <row r="403" spans="7:12">
      <c r="G403" s="8"/>
      <c r="H403" s="1"/>
      <c r="L403" s="2"/>
    </row>
    <row r="404" spans="7:12">
      <c r="G404" s="8"/>
      <c r="H404" s="1"/>
      <c r="L404" s="2"/>
    </row>
    <row r="405" spans="7:12">
      <c r="G405" s="8"/>
      <c r="H405" s="1"/>
      <c r="L405" s="2"/>
    </row>
    <row r="406" spans="7:12">
      <c r="G406" s="8"/>
      <c r="H406" s="1"/>
      <c r="L406" s="2"/>
    </row>
    <row r="407" spans="7:12">
      <c r="G407" s="8"/>
      <c r="H407" s="1"/>
      <c r="L407" s="2"/>
    </row>
    <row r="408" spans="7:12">
      <c r="G408" s="8"/>
      <c r="H408" s="1"/>
      <c r="L408" s="2"/>
    </row>
    <row r="409" spans="7:12">
      <c r="G409" s="8"/>
      <c r="H409" s="1"/>
      <c r="L409" s="2"/>
    </row>
    <row r="410" spans="7:12">
      <c r="G410" s="8"/>
      <c r="H410" s="1"/>
      <c r="L410" s="2"/>
    </row>
    <row r="411" spans="7:12">
      <c r="G411" s="8"/>
      <c r="H411" s="1"/>
      <c r="L411" s="2"/>
    </row>
    <row r="412" spans="7:12">
      <c r="G412" s="8"/>
      <c r="H412" s="1"/>
      <c r="L412" s="2"/>
    </row>
    <row r="413" spans="7:12">
      <c r="G413" s="8"/>
      <c r="H413" s="1"/>
      <c r="L413" s="2"/>
    </row>
    <row r="414" spans="7:12">
      <c r="G414" s="8"/>
      <c r="H414" s="1"/>
      <c r="L414" s="2"/>
    </row>
    <row r="415" spans="7:12">
      <c r="G415" s="8"/>
      <c r="H415" s="1"/>
      <c r="L415" s="2"/>
    </row>
    <row r="416" spans="7:12">
      <c r="G416" s="8"/>
      <c r="H416" s="1"/>
      <c r="L416" s="2"/>
    </row>
    <row r="417" spans="7:12">
      <c r="G417" s="8"/>
      <c r="H417" s="1"/>
      <c r="L417" s="2"/>
    </row>
    <row r="418" spans="7:12">
      <c r="G418" s="8"/>
      <c r="H418" s="1"/>
      <c r="L418" s="2"/>
    </row>
    <row r="419" spans="7:12">
      <c r="G419" s="8"/>
      <c r="H419" s="1"/>
      <c r="L419" s="2"/>
    </row>
    <row r="420" spans="7:12">
      <c r="G420" s="8"/>
      <c r="H420" s="1"/>
      <c r="L420" s="2"/>
    </row>
    <row r="421" spans="7:12">
      <c r="G421" s="8"/>
      <c r="H421" s="1"/>
      <c r="L421" s="2"/>
    </row>
    <row r="422" spans="7:12">
      <c r="G422" s="8"/>
      <c r="H422" s="1"/>
      <c r="L422" s="2"/>
    </row>
    <row r="423" spans="7:12">
      <c r="G423" s="8"/>
      <c r="H423" s="1"/>
      <c r="L423" s="2"/>
    </row>
    <row r="424" spans="7:12">
      <c r="G424" s="8"/>
      <c r="H424" s="1"/>
      <c r="L424" s="2"/>
    </row>
    <row r="425" spans="7:12">
      <c r="G425" s="8"/>
      <c r="H425" s="1"/>
      <c r="L425" s="2"/>
    </row>
    <row r="426" spans="7:12">
      <c r="G426" s="8"/>
      <c r="H426" s="1"/>
      <c r="L426" s="2"/>
    </row>
    <row r="427" spans="7:12">
      <c r="G427" s="8"/>
      <c r="H427" s="1"/>
      <c r="L427" s="2"/>
    </row>
    <row r="428" spans="7:12">
      <c r="G428" s="8"/>
      <c r="H428" s="1"/>
      <c r="L428" s="2"/>
    </row>
    <row r="429" spans="7:12">
      <c r="G429" s="8"/>
      <c r="H429" s="1"/>
      <c r="L429" s="2"/>
    </row>
    <row r="430" spans="7:12">
      <c r="G430" s="8"/>
      <c r="H430" s="1"/>
      <c r="L430" s="2"/>
    </row>
    <row r="431" spans="7:12">
      <c r="G431" s="8"/>
      <c r="H431" s="1"/>
      <c r="L431" s="2"/>
    </row>
    <row r="432" spans="7:12">
      <c r="G432" s="8"/>
      <c r="H432" s="1"/>
      <c r="L432" s="2"/>
    </row>
    <row r="433" spans="7:12">
      <c r="G433" s="8"/>
      <c r="H433" s="1"/>
      <c r="L433" s="2"/>
    </row>
    <row r="434" spans="7:12">
      <c r="G434" s="8"/>
      <c r="H434" s="1"/>
      <c r="L434" s="2"/>
    </row>
    <row r="435" spans="7:12">
      <c r="G435" s="8"/>
      <c r="H435" s="1"/>
      <c r="L435" s="2"/>
    </row>
    <row r="436" spans="7:12">
      <c r="G436" s="8"/>
      <c r="H436" s="1"/>
      <c r="L436" s="2"/>
    </row>
    <row r="437" spans="7:12">
      <c r="G437" s="8"/>
      <c r="H437" s="1"/>
      <c r="L437" s="2"/>
    </row>
    <row r="438" spans="7:12">
      <c r="G438" s="8"/>
      <c r="H438" s="1"/>
      <c r="L438" s="2"/>
    </row>
    <row r="439" spans="7:12">
      <c r="G439" s="8"/>
      <c r="H439" s="1"/>
      <c r="L439" s="2"/>
    </row>
    <row r="440" spans="7:12">
      <c r="G440" s="8"/>
      <c r="H440" s="1"/>
      <c r="L440" s="2"/>
    </row>
    <row r="441" spans="7:12">
      <c r="G441" s="8"/>
      <c r="H441" s="1"/>
      <c r="L441" s="2"/>
    </row>
    <row r="442" spans="7:12">
      <c r="G442" s="8"/>
      <c r="H442" s="1"/>
      <c r="L442" s="2"/>
    </row>
    <row r="443" spans="7:12">
      <c r="G443" s="8"/>
      <c r="H443" s="1"/>
      <c r="L443" s="2"/>
    </row>
    <row r="444" spans="7:12">
      <c r="G444" s="8"/>
      <c r="H444" s="1"/>
      <c r="L444" s="2"/>
    </row>
    <row r="445" spans="7:12">
      <c r="G445" s="8"/>
      <c r="H445" s="1"/>
      <c r="L445" s="2"/>
    </row>
    <row r="446" spans="7:12">
      <c r="G446" s="8"/>
      <c r="H446" s="1"/>
      <c r="L446" s="2"/>
    </row>
    <row r="447" spans="7:12">
      <c r="G447" s="8"/>
      <c r="H447" s="1"/>
      <c r="L447" s="2"/>
    </row>
    <row r="448" spans="7:12">
      <c r="G448" s="8"/>
      <c r="H448" s="1"/>
      <c r="L448" s="2"/>
    </row>
    <row r="449" spans="7:12">
      <c r="G449" s="8"/>
      <c r="H449" s="1"/>
      <c r="L449" s="2"/>
    </row>
    <row r="450" spans="7:12">
      <c r="G450" s="8"/>
      <c r="H450" s="1"/>
      <c r="L450" s="2"/>
    </row>
    <row r="451" spans="7:12">
      <c r="G451" s="8"/>
      <c r="H451" s="1"/>
      <c r="L451" s="2"/>
    </row>
    <row r="452" spans="7:12">
      <c r="G452" s="8"/>
      <c r="H452" s="1"/>
      <c r="L452" s="2"/>
    </row>
    <row r="453" spans="7:12">
      <c r="G453" s="8"/>
      <c r="H453" s="1"/>
      <c r="L453" s="2"/>
    </row>
    <row r="454" spans="7:12">
      <c r="G454" s="8"/>
      <c r="H454" s="1"/>
      <c r="L454" s="2"/>
    </row>
    <row r="455" spans="7:12">
      <c r="G455" s="8"/>
      <c r="H455" s="1"/>
      <c r="L455" s="2"/>
    </row>
    <row r="456" spans="7:12">
      <c r="G456" s="8"/>
      <c r="H456" s="1"/>
      <c r="L456" s="2"/>
    </row>
    <row r="457" spans="7:12">
      <c r="G457" s="8"/>
      <c r="H457" s="1"/>
      <c r="L457" s="2"/>
    </row>
    <row r="458" spans="7:12">
      <c r="G458" s="8"/>
      <c r="H458" s="1"/>
      <c r="L458" s="2"/>
    </row>
    <row r="459" spans="7:12">
      <c r="G459" s="8"/>
      <c r="H459" s="1"/>
      <c r="L459" s="2"/>
    </row>
    <row r="460" spans="7:12">
      <c r="G460" s="8"/>
      <c r="H460" s="1"/>
      <c r="L460" s="2"/>
    </row>
    <row r="461" spans="7:12">
      <c r="G461" s="8"/>
      <c r="H461" s="1"/>
      <c r="L461" s="2"/>
    </row>
    <row r="462" spans="7:12">
      <c r="G462" s="8"/>
      <c r="H462" s="1"/>
      <c r="L462" s="2"/>
    </row>
    <row r="463" spans="7:12">
      <c r="G463" s="8"/>
      <c r="H463" s="1"/>
      <c r="L463" s="2"/>
    </row>
    <row r="464" spans="7:12">
      <c r="G464" s="8"/>
      <c r="H464" s="1"/>
      <c r="L464" s="2"/>
    </row>
    <row r="465" spans="7:12">
      <c r="G465" s="8"/>
      <c r="H465" s="1"/>
      <c r="L465" s="2"/>
    </row>
    <row r="466" spans="7:12">
      <c r="G466" s="8"/>
      <c r="H466" s="1"/>
      <c r="L466" s="2"/>
    </row>
    <row r="467" spans="7:12">
      <c r="G467" s="8"/>
      <c r="H467" s="1"/>
      <c r="L467" s="2"/>
    </row>
    <row r="468" spans="7:12">
      <c r="G468" s="8"/>
      <c r="H468" s="1"/>
      <c r="L468" s="2"/>
    </row>
    <row r="469" spans="7:12">
      <c r="G469" s="8"/>
      <c r="H469" s="1"/>
      <c r="L469" s="2"/>
    </row>
    <row r="470" spans="7:12">
      <c r="G470" s="8"/>
      <c r="H470" s="1"/>
      <c r="L470" s="2"/>
    </row>
    <row r="471" spans="7:12">
      <c r="G471" s="8"/>
      <c r="H471" s="1"/>
      <c r="L471" s="2"/>
    </row>
    <row r="472" spans="7:12">
      <c r="G472" s="8"/>
      <c r="H472" s="1"/>
      <c r="L472" s="2"/>
    </row>
    <row r="473" spans="7:12">
      <c r="G473" s="8"/>
      <c r="H473" s="1"/>
      <c r="L473" s="2"/>
    </row>
    <row r="474" spans="7:12">
      <c r="G474" s="8"/>
      <c r="H474" s="1"/>
      <c r="L474" s="2"/>
    </row>
    <row r="475" spans="7:12">
      <c r="G475" s="8"/>
      <c r="H475" s="1"/>
      <c r="L475" s="2"/>
    </row>
    <row r="476" spans="7:12">
      <c r="G476" s="8"/>
      <c r="H476" s="1"/>
      <c r="L476" s="2"/>
    </row>
    <row r="477" spans="7:12">
      <c r="G477" s="8"/>
      <c r="H477" s="1"/>
      <c r="L477" s="2"/>
    </row>
    <row r="478" spans="7:12">
      <c r="G478" s="8"/>
      <c r="H478" s="1"/>
      <c r="L478" s="2"/>
    </row>
    <row r="479" spans="7:12">
      <c r="G479" s="8"/>
      <c r="H479" s="1"/>
      <c r="L479" s="2"/>
    </row>
    <row r="480" spans="7:12">
      <c r="G480" s="8"/>
      <c r="H480" s="1"/>
      <c r="L480" s="2"/>
    </row>
    <row r="481" spans="7:12">
      <c r="G481" s="8"/>
      <c r="H481" s="1"/>
      <c r="L481" s="2"/>
    </row>
    <row r="482" spans="7:12">
      <c r="G482" s="8"/>
      <c r="H482" s="1"/>
      <c r="L482" s="2"/>
    </row>
    <row r="483" spans="7:12">
      <c r="G483" s="8"/>
      <c r="H483" s="1"/>
      <c r="L483" s="2"/>
    </row>
    <row r="484" spans="7:12">
      <c r="G484" s="8"/>
      <c r="H484" s="1"/>
      <c r="L484" s="2"/>
    </row>
    <row r="485" spans="7:12">
      <c r="G485" s="8"/>
      <c r="H485" s="1"/>
      <c r="L485" s="2"/>
    </row>
    <row r="486" spans="7:12">
      <c r="G486" s="8"/>
      <c r="H486" s="1"/>
      <c r="L486" s="2"/>
    </row>
    <row r="487" spans="7:12">
      <c r="G487" s="8"/>
      <c r="H487" s="1"/>
      <c r="L487" s="2"/>
    </row>
    <row r="488" spans="7:12">
      <c r="G488" s="8"/>
      <c r="H488" s="1"/>
      <c r="L488" s="2"/>
    </row>
    <row r="489" spans="7:12">
      <c r="G489" s="8"/>
      <c r="H489" s="1"/>
      <c r="L489" s="2"/>
    </row>
    <row r="490" spans="7:12">
      <c r="G490" s="8"/>
      <c r="H490" s="1"/>
      <c r="L490" s="2"/>
    </row>
    <row r="491" spans="7:12">
      <c r="G491" s="8"/>
      <c r="H491" s="1"/>
      <c r="L491" s="2"/>
    </row>
    <row r="492" spans="7:12">
      <c r="G492" s="8"/>
      <c r="H492" s="1"/>
      <c r="L492" s="2"/>
    </row>
    <row r="493" spans="7:12">
      <c r="G493" s="8"/>
      <c r="H493" s="1"/>
      <c r="L493" s="2"/>
    </row>
    <row r="494" spans="7:12">
      <c r="G494" s="8"/>
      <c r="H494" s="1"/>
      <c r="L494" s="2"/>
    </row>
    <row r="495" spans="7:12">
      <c r="G495" s="8"/>
      <c r="H495" s="1"/>
      <c r="L495" s="2"/>
    </row>
    <row r="496" spans="7:12">
      <c r="G496" s="8"/>
      <c r="H496" s="1"/>
      <c r="L496" s="2"/>
    </row>
    <row r="497" spans="7:12">
      <c r="G497" s="8"/>
      <c r="H497" s="1"/>
      <c r="L497" s="2"/>
    </row>
    <row r="498" spans="7:12">
      <c r="G498" s="8"/>
      <c r="H498" s="1"/>
      <c r="L498" s="2"/>
    </row>
    <row r="499" spans="7:12">
      <c r="G499" s="8"/>
      <c r="H499" s="1"/>
      <c r="L499" s="2"/>
    </row>
    <row r="500" spans="7:12">
      <c r="G500" s="8"/>
      <c r="H500" s="1"/>
      <c r="L500" s="2"/>
    </row>
    <row r="501" spans="7:12">
      <c r="G501" s="8"/>
      <c r="H501" s="1"/>
      <c r="L501" s="2"/>
    </row>
    <row r="502" spans="7:12">
      <c r="G502" s="8"/>
      <c r="H502" s="1"/>
      <c r="L502" s="2"/>
    </row>
    <row r="503" spans="7:12">
      <c r="G503" s="8"/>
      <c r="H503" s="1"/>
      <c r="L503" s="2"/>
    </row>
    <row r="504" spans="7:12">
      <c r="G504" s="8"/>
      <c r="H504" s="1"/>
      <c r="L504" s="2"/>
    </row>
    <row r="505" spans="7:12">
      <c r="G505" s="8"/>
      <c r="H505" s="1"/>
      <c r="L505" s="2"/>
    </row>
    <row r="506" spans="7:12">
      <c r="G506" s="8"/>
      <c r="H506" s="1"/>
      <c r="L506" s="2"/>
    </row>
    <row r="507" spans="7:12">
      <c r="G507" s="8"/>
      <c r="H507" s="1"/>
      <c r="L507" s="2"/>
    </row>
    <row r="508" spans="7:12">
      <c r="G508" s="8"/>
      <c r="H508" s="1"/>
      <c r="L508" s="2"/>
    </row>
    <row r="509" spans="7:12">
      <c r="G509" s="8"/>
      <c r="H509" s="1"/>
      <c r="L509" s="2"/>
    </row>
    <row r="510" spans="7:12">
      <c r="G510" s="8"/>
      <c r="H510" s="1"/>
      <c r="L510" s="2"/>
    </row>
    <row r="511" spans="7:12">
      <c r="G511" s="8"/>
      <c r="H511" s="1"/>
      <c r="L511" s="2"/>
    </row>
    <row r="512" spans="7:12">
      <c r="G512" s="8"/>
      <c r="H512" s="1"/>
      <c r="L512" s="2"/>
    </row>
    <row r="513" spans="7:12">
      <c r="G513" s="8"/>
      <c r="H513" s="1"/>
      <c r="L513" s="2"/>
    </row>
    <row r="514" spans="7:12">
      <c r="G514" s="8"/>
      <c r="H514" s="1"/>
      <c r="L514" s="2"/>
    </row>
    <row r="515" spans="7:12">
      <c r="G515" s="8"/>
      <c r="H515" s="1"/>
      <c r="L515" s="2"/>
    </row>
    <row r="516" spans="7:12">
      <c r="G516" s="8"/>
      <c r="H516" s="1"/>
      <c r="L516" s="2"/>
    </row>
    <row r="517" spans="7:12">
      <c r="G517" s="8"/>
      <c r="H517" s="1"/>
      <c r="L517" s="2"/>
    </row>
    <row r="518" spans="7:12">
      <c r="G518" s="8"/>
      <c r="H518" s="1"/>
      <c r="L518" s="2"/>
    </row>
    <row r="519" spans="7:12">
      <c r="G519" s="8"/>
      <c r="H519" s="1"/>
      <c r="L519" s="2"/>
    </row>
    <row r="520" spans="7:12">
      <c r="G520" s="8"/>
      <c r="H520" s="1"/>
      <c r="L520" s="2"/>
    </row>
    <row r="521" spans="7:12">
      <c r="G521" s="8"/>
      <c r="H521" s="1"/>
      <c r="L521" s="2"/>
    </row>
    <row r="522" spans="7:12">
      <c r="G522" s="8"/>
      <c r="H522" s="1"/>
      <c r="L522" s="2"/>
    </row>
    <row r="523" spans="7:12">
      <c r="G523" s="8"/>
      <c r="H523" s="1"/>
      <c r="L523" s="2"/>
    </row>
    <row r="524" spans="7:12">
      <c r="G524" s="8"/>
      <c r="H524" s="1"/>
      <c r="L524" s="2"/>
    </row>
    <row r="525" spans="7:12">
      <c r="G525" s="8"/>
      <c r="H525" s="1"/>
      <c r="L525" s="2"/>
    </row>
    <row r="526" spans="7:12">
      <c r="G526" s="8"/>
      <c r="H526" s="1"/>
      <c r="L526" s="2"/>
    </row>
    <row r="527" spans="7:12">
      <c r="G527" s="8"/>
      <c r="H527" s="1"/>
      <c r="L527" s="2"/>
    </row>
    <row r="528" spans="7:12">
      <c r="G528" s="8"/>
      <c r="H528" s="1"/>
      <c r="L528" s="2"/>
    </row>
    <row r="529" spans="7:12">
      <c r="G529" s="8"/>
      <c r="H529" s="1"/>
      <c r="L529" s="2"/>
    </row>
    <row r="530" spans="7:12">
      <c r="G530" s="8"/>
      <c r="H530" s="1"/>
      <c r="L530" s="2"/>
    </row>
    <row r="531" spans="7:12">
      <c r="G531" s="8"/>
      <c r="H531" s="1"/>
      <c r="L531" s="2"/>
    </row>
    <row r="532" spans="7:12">
      <c r="G532" s="8"/>
      <c r="H532" s="1"/>
      <c r="L532" s="2"/>
    </row>
    <row r="533" spans="7:12">
      <c r="G533" s="8"/>
      <c r="H533" s="1"/>
      <c r="L533" s="2"/>
    </row>
    <row r="534" spans="7:12">
      <c r="G534" s="8"/>
      <c r="H534" s="1"/>
      <c r="L534" s="2"/>
    </row>
    <row r="535" spans="7:12">
      <c r="G535" s="8"/>
      <c r="H535" s="1"/>
      <c r="L535" s="2"/>
    </row>
    <row r="536" spans="7:12">
      <c r="G536" s="8"/>
      <c r="H536" s="1"/>
      <c r="L536" s="2"/>
    </row>
    <row r="537" spans="7:12">
      <c r="G537" s="8"/>
      <c r="H537" s="1"/>
      <c r="L537" s="2"/>
    </row>
    <row r="538" spans="7:12">
      <c r="G538" s="8"/>
      <c r="H538" s="1"/>
      <c r="L538" s="2"/>
    </row>
    <row r="539" spans="7:12">
      <c r="G539" s="8"/>
      <c r="H539" s="1"/>
      <c r="L539" s="2"/>
    </row>
    <row r="540" spans="7:12">
      <c r="G540" s="8"/>
      <c r="H540" s="1"/>
      <c r="L540" s="2"/>
    </row>
    <row r="541" spans="7:12">
      <c r="G541" s="8"/>
      <c r="H541" s="1"/>
      <c r="L541" s="2"/>
    </row>
    <row r="542" spans="7:12">
      <c r="G542" s="8"/>
      <c r="H542" s="1"/>
      <c r="L542" s="2"/>
    </row>
    <row r="543" spans="7:12">
      <c r="G543" s="8"/>
      <c r="H543" s="1"/>
      <c r="L543" s="2"/>
    </row>
    <row r="544" spans="7:12">
      <c r="G544" s="8"/>
      <c r="H544" s="1"/>
      <c r="L544" s="2"/>
    </row>
    <row r="545" spans="7:12">
      <c r="G545" s="8"/>
      <c r="H545" s="1"/>
      <c r="L545" s="2"/>
    </row>
    <row r="546" spans="7:12">
      <c r="G546" s="8"/>
      <c r="H546" s="1"/>
      <c r="L546" s="2"/>
    </row>
    <row r="547" spans="7:12">
      <c r="G547" s="8"/>
      <c r="H547" s="1"/>
      <c r="L547" s="2"/>
    </row>
    <row r="548" spans="7:12">
      <c r="G548" s="8"/>
      <c r="H548" s="1"/>
      <c r="L548" s="2"/>
    </row>
    <row r="549" spans="7:12">
      <c r="G549" s="8"/>
      <c r="H549" s="1"/>
      <c r="L549" s="2"/>
    </row>
    <row r="550" spans="7:12">
      <c r="G550" s="8"/>
      <c r="H550" s="1"/>
      <c r="L550" s="2"/>
    </row>
    <row r="551" spans="7:12">
      <c r="G551" s="8"/>
      <c r="H551" s="1"/>
      <c r="L551" s="2"/>
    </row>
    <row r="552" spans="7:12">
      <c r="G552" s="8"/>
      <c r="H552" s="1"/>
      <c r="L552" s="2"/>
    </row>
    <row r="553" spans="7:12">
      <c r="G553" s="8"/>
      <c r="H553" s="1"/>
      <c r="L553" s="2"/>
    </row>
    <row r="554" spans="7:12">
      <c r="G554" s="8"/>
      <c r="H554" s="1"/>
      <c r="L554" s="2"/>
    </row>
    <row r="555" spans="7:12">
      <c r="G555" s="8"/>
      <c r="H555" s="1"/>
      <c r="L555" s="2"/>
    </row>
    <row r="556" spans="7:12">
      <c r="G556" s="8"/>
      <c r="H556" s="1"/>
      <c r="L556" s="2"/>
    </row>
    <row r="557" spans="7:12">
      <c r="G557" s="8"/>
      <c r="H557" s="1"/>
      <c r="L557" s="2"/>
    </row>
    <row r="558" spans="7:12">
      <c r="G558" s="8"/>
      <c r="H558" s="1"/>
      <c r="L558" s="2"/>
    </row>
    <row r="559" spans="7:12">
      <c r="G559" s="8"/>
      <c r="H559" s="1"/>
      <c r="L559" s="2"/>
    </row>
    <row r="560" spans="7:12">
      <c r="G560" s="8"/>
      <c r="H560" s="1"/>
      <c r="L560" s="2"/>
    </row>
    <row r="561" spans="7:12">
      <c r="G561" s="8"/>
      <c r="H561" s="1"/>
      <c r="L561" s="2"/>
    </row>
    <row r="562" spans="7:12">
      <c r="G562" s="8"/>
      <c r="H562" s="1"/>
      <c r="L562" s="2"/>
    </row>
    <row r="563" spans="7:12">
      <c r="G563" s="8"/>
      <c r="H563" s="1"/>
      <c r="L563" s="2"/>
    </row>
    <row r="564" spans="7:12">
      <c r="G564" s="8"/>
      <c r="H564" s="1"/>
      <c r="L564" s="2"/>
    </row>
    <row r="565" spans="7:12">
      <c r="G565" s="8"/>
      <c r="H565" s="1"/>
      <c r="L565" s="2"/>
    </row>
    <row r="566" spans="7:12">
      <c r="G566" s="8"/>
      <c r="H566" s="1"/>
      <c r="L566" s="2"/>
    </row>
    <row r="567" spans="7:12">
      <c r="G567" s="8"/>
      <c r="H567" s="1"/>
      <c r="L567" s="2"/>
    </row>
    <row r="568" spans="7:12">
      <c r="G568" s="8"/>
      <c r="H568" s="1"/>
      <c r="L568" s="2"/>
    </row>
    <row r="569" spans="7:12">
      <c r="G569" s="8"/>
      <c r="H569" s="1"/>
      <c r="L569" s="2"/>
    </row>
    <row r="570" spans="7:12">
      <c r="G570" s="8"/>
      <c r="H570" s="1"/>
      <c r="L570" s="2"/>
    </row>
    <row r="571" spans="7:12">
      <c r="G571" s="8"/>
      <c r="H571" s="1"/>
      <c r="L571" s="2"/>
    </row>
    <row r="572" spans="7:12">
      <c r="G572" s="8"/>
      <c r="H572" s="1"/>
      <c r="L572" s="2"/>
    </row>
    <row r="573" spans="7:12">
      <c r="G573" s="8"/>
      <c r="H573" s="1"/>
      <c r="L573" s="2"/>
    </row>
    <row r="574" spans="7:12">
      <c r="G574" s="8"/>
      <c r="H574" s="1"/>
      <c r="L574" s="2"/>
    </row>
    <row r="575" spans="7:12">
      <c r="G575" s="8"/>
      <c r="H575" s="1"/>
      <c r="L575" s="2"/>
    </row>
    <row r="576" spans="7:12">
      <c r="G576" s="8"/>
      <c r="H576" s="1"/>
      <c r="L576" s="2"/>
    </row>
    <row r="577" spans="7:12">
      <c r="G577" s="8"/>
      <c r="H577" s="1"/>
      <c r="L577" s="2"/>
    </row>
    <row r="578" spans="7:12">
      <c r="G578" s="8"/>
      <c r="H578" s="1"/>
      <c r="L578" s="2"/>
    </row>
    <row r="579" spans="7:12">
      <c r="G579" s="8"/>
      <c r="H579" s="1"/>
      <c r="L579" s="2"/>
    </row>
    <row r="580" spans="7:12">
      <c r="G580" s="8"/>
      <c r="H580" s="1"/>
      <c r="L580" s="2"/>
    </row>
    <row r="581" spans="7:12">
      <c r="G581" s="8"/>
      <c r="H581" s="1"/>
      <c r="L581" s="2"/>
    </row>
    <row r="582" spans="7:12">
      <c r="G582" s="8"/>
      <c r="H582" s="1"/>
      <c r="L582" s="2"/>
    </row>
    <row r="583" spans="7:12">
      <c r="G583" s="8"/>
      <c r="H583" s="1"/>
      <c r="L583" s="2"/>
    </row>
    <row r="584" spans="7:12">
      <c r="G584" s="8"/>
      <c r="H584" s="1"/>
      <c r="L584" s="2"/>
    </row>
    <row r="585" spans="7:12">
      <c r="G585" s="8"/>
      <c r="H585" s="1"/>
      <c r="L585" s="2"/>
    </row>
    <row r="586" spans="7:12">
      <c r="G586" s="8"/>
      <c r="H586" s="1"/>
      <c r="L586" s="2"/>
    </row>
    <row r="587" spans="7:12">
      <c r="G587" s="8"/>
      <c r="H587" s="1"/>
      <c r="L587" s="2"/>
    </row>
    <row r="588" spans="7:12">
      <c r="G588" s="8"/>
      <c r="H588" s="1"/>
      <c r="L588" s="2"/>
    </row>
    <row r="589" spans="7:12">
      <c r="G589" s="8"/>
      <c r="H589" s="1"/>
      <c r="L589" s="2"/>
    </row>
    <row r="590" spans="7:12">
      <c r="G590" s="8"/>
      <c r="H590" s="1"/>
      <c r="L590" s="2"/>
    </row>
    <row r="591" spans="7:12">
      <c r="G591" s="8"/>
      <c r="H591" s="1"/>
      <c r="L591" s="2"/>
    </row>
    <row r="592" spans="7:12">
      <c r="G592" s="8"/>
      <c r="H592" s="1"/>
      <c r="L592" s="2"/>
    </row>
    <row r="593" spans="7:12">
      <c r="G593" s="8"/>
      <c r="H593" s="1"/>
      <c r="L593" s="2"/>
    </row>
    <row r="594" spans="7:12">
      <c r="G594" s="8"/>
      <c r="H594" s="1"/>
      <c r="L594" s="2"/>
    </row>
    <row r="595" spans="7:12">
      <c r="G595" s="8"/>
      <c r="H595" s="1"/>
      <c r="L595" s="2"/>
    </row>
    <row r="596" spans="7:12">
      <c r="G596" s="8"/>
      <c r="H596" s="1"/>
      <c r="L596" s="2"/>
    </row>
    <row r="597" spans="7:12">
      <c r="G597" s="8"/>
      <c r="H597" s="1"/>
      <c r="L597" s="2"/>
    </row>
    <row r="598" spans="7:12">
      <c r="G598" s="8"/>
      <c r="H598" s="1"/>
      <c r="L598" s="2"/>
    </row>
    <row r="599" spans="7:12">
      <c r="G599" s="8"/>
      <c r="H599" s="1"/>
      <c r="L599" s="2"/>
    </row>
    <row r="600" spans="7:12">
      <c r="G600" s="8"/>
      <c r="H600" s="1"/>
      <c r="L600" s="2"/>
    </row>
    <row r="601" spans="7:12">
      <c r="G601" s="8"/>
      <c r="H601" s="1"/>
      <c r="L601" s="2"/>
    </row>
    <row r="602" spans="7:12">
      <c r="G602" s="8"/>
      <c r="H602" s="1"/>
      <c r="L602" s="2"/>
    </row>
    <row r="603" spans="7:12">
      <c r="G603" s="8"/>
      <c r="H603" s="1"/>
      <c r="L603" s="2"/>
    </row>
    <row r="604" spans="7:12">
      <c r="G604" s="8"/>
      <c r="H604" s="1"/>
      <c r="L604" s="2"/>
    </row>
    <row r="605" spans="7:12">
      <c r="G605" s="8"/>
      <c r="H605" s="1"/>
      <c r="L605" s="2"/>
    </row>
    <row r="606" spans="7:12">
      <c r="G606" s="8"/>
      <c r="H606" s="1"/>
      <c r="L606" s="2"/>
    </row>
    <row r="607" spans="7:12">
      <c r="G607" s="8"/>
      <c r="H607" s="1"/>
      <c r="L607" s="2"/>
    </row>
    <row r="608" spans="7:12">
      <c r="G608" s="8"/>
      <c r="H608" s="1"/>
      <c r="L608" s="2"/>
    </row>
    <row r="609" spans="7:12">
      <c r="G609" s="8"/>
      <c r="H609" s="1"/>
      <c r="L609" s="2"/>
    </row>
    <row r="610" spans="7:12">
      <c r="G610" s="8"/>
      <c r="H610" s="1"/>
      <c r="L610" s="2"/>
    </row>
    <row r="611" spans="7:12">
      <c r="G611" s="8"/>
      <c r="H611" s="1"/>
      <c r="L611" s="2"/>
    </row>
    <row r="612" spans="7:12">
      <c r="G612" s="8"/>
      <c r="H612" s="1"/>
      <c r="L612" s="2"/>
    </row>
    <row r="613" spans="7:12">
      <c r="G613" s="8"/>
      <c r="H613" s="1"/>
      <c r="L613" s="2"/>
    </row>
    <row r="614" spans="7:12">
      <c r="G614" s="8"/>
      <c r="H614" s="1"/>
      <c r="L614" s="2"/>
    </row>
    <row r="615" spans="7:12">
      <c r="G615" s="8"/>
      <c r="H615" s="1"/>
      <c r="L615" s="2"/>
    </row>
    <row r="616" spans="7:12">
      <c r="G616" s="8"/>
      <c r="H616" s="1"/>
      <c r="L616" s="2"/>
    </row>
    <row r="617" spans="7:12">
      <c r="G617" s="8"/>
      <c r="H617" s="1"/>
      <c r="L617" s="2"/>
    </row>
    <row r="618" spans="7:12">
      <c r="G618" s="8"/>
      <c r="H618" s="1"/>
      <c r="L618" s="2"/>
    </row>
    <row r="619" spans="7:12">
      <c r="G619" s="8"/>
      <c r="H619" s="1"/>
      <c r="L619" s="2"/>
    </row>
    <row r="620" spans="7:12">
      <c r="G620" s="8"/>
      <c r="H620" s="1"/>
      <c r="L620" s="2"/>
    </row>
    <row r="621" spans="7:12">
      <c r="G621" s="8"/>
      <c r="H621" s="1"/>
      <c r="L621" s="2"/>
    </row>
    <row r="622" spans="7:12">
      <c r="G622" s="8"/>
      <c r="H622" s="1"/>
      <c r="L622" s="2"/>
    </row>
    <row r="623" spans="7:12">
      <c r="G623" s="8"/>
      <c r="H623" s="1"/>
      <c r="L623" s="2"/>
    </row>
    <row r="624" spans="7:12">
      <c r="G624" s="8"/>
      <c r="H624" s="1"/>
      <c r="L624" s="2"/>
    </row>
    <row r="625" spans="7:12">
      <c r="G625" s="8"/>
      <c r="H625" s="1"/>
      <c r="L625" s="2"/>
    </row>
    <row r="626" spans="7:12">
      <c r="G626" s="8"/>
      <c r="H626" s="1"/>
      <c r="L626" s="2"/>
    </row>
    <row r="627" spans="7:12">
      <c r="G627" s="8"/>
      <c r="H627" s="1"/>
      <c r="L627" s="2"/>
    </row>
    <row r="628" spans="7:12">
      <c r="G628" s="8"/>
      <c r="H628" s="1"/>
      <c r="L628" s="2"/>
    </row>
    <row r="629" spans="7:12">
      <c r="G629" s="8"/>
      <c r="H629" s="1"/>
      <c r="L629" s="2"/>
    </row>
    <row r="630" spans="7:12">
      <c r="G630" s="8"/>
      <c r="H630" s="1"/>
      <c r="L630" s="2"/>
    </row>
    <row r="631" spans="7:12">
      <c r="G631" s="8"/>
      <c r="H631" s="1"/>
      <c r="L631" s="2"/>
    </row>
    <row r="632" spans="7:12">
      <c r="G632" s="8"/>
      <c r="H632" s="1"/>
      <c r="L632" s="2"/>
    </row>
    <row r="633" spans="7:12">
      <c r="G633" s="8"/>
      <c r="H633" s="1"/>
      <c r="L633" s="2"/>
    </row>
    <row r="634" spans="7:12">
      <c r="G634" s="8"/>
      <c r="H634" s="1"/>
      <c r="L634" s="2"/>
    </row>
    <row r="635" spans="7:12">
      <c r="G635" s="8"/>
      <c r="H635" s="1"/>
      <c r="L635" s="2"/>
    </row>
    <row r="636" spans="7:12">
      <c r="G636" s="8"/>
      <c r="H636" s="1"/>
      <c r="L636" s="2"/>
    </row>
    <row r="637" spans="7:12">
      <c r="G637" s="8"/>
      <c r="H637" s="1"/>
      <c r="L637" s="2"/>
    </row>
    <row r="638" spans="7:12">
      <c r="G638" s="8"/>
      <c r="H638" s="1"/>
      <c r="L638" s="2"/>
    </row>
    <row r="639" spans="7:12">
      <c r="G639" s="8"/>
      <c r="H639" s="1"/>
      <c r="L639" s="2"/>
    </row>
    <row r="640" spans="7:12">
      <c r="G640" s="8"/>
      <c r="H640" s="1"/>
      <c r="L640" s="2"/>
    </row>
    <row r="641" spans="7:12">
      <c r="G641" s="8"/>
      <c r="H641" s="1"/>
      <c r="L641" s="2"/>
    </row>
    <row r="642" spans="7:12">
      <c r="G642" s="8"/>
      <c r="H642" s="1"/>
      <c r="L642" s="2"/>
    </row>
    <row r="643" spans="7:12">
      <c r="G643" s="8"/>
      <c r="H643" s="1"/>
      <c r="L643" s="2"/>
    </row>
    <row r="644" spans="7:12">
      <c r="G644" s="8"/>
      <c r="H644" s="1"/>
      <c r="L644" s="2"/>
    </row>
    <row r="645" spans="7:12">
      <c r="G645" s="8"/>
      <c r="H645" s="1"/>
      <c r="L645" s="2"/>
    </row>
    <row r="646" spans="7:12">
      <c r="G646" s="8"/>
      <c r="H646" s="1"/>
      <c r="L646" s="2"/>
    </row>
    <row r="647" spans="7:12">
      <c r="G647" s="8"/>
      <c r="H647" s="1"/>
      <c r="L647" s="2"/>
    </row>
    <row r="648" spans="7:12">
      <c r="G648" s="8"/>
      <c r="H648" s="1"/>
      <c r="L648" s="2"/>
    </row>
    <row r="649" spans="7:12">
      <c r="G649" s="8"/>
      <c r="H649" s="1"/>
      <c r="L649" s="2"/>
    </row>
    <row r="650" spans="7:12">
      <c r="G650" s="8"/>
      <c r="H650" s="1"/>
      <c r="L650" s="2"/>
    </row>
    <row r="651" spans="7:12">
      <c r="G651" s="8"/>
      <c r="H651" s="1"/>
      <c r="L651" s="2"/>
    </row>
    <row r="652" spans="7:12">
      <c r="G652" s="8"/>
      <c r="H652" s="1"/>
      <c r="L652" s="2"/>
    </row>
    <row r="653" spans="7:12">
      <c r="G653" s="8"/>
      <c r="H653" s="1"/>
      <c r="L653" s="2"/>
    </row>
    <row r="654" spans="7:12">
      <c r="G654" s="8"/>
      <c r="H654" s="1"/>
      <c r="L654" s="2"/>
    </row>
    <row r="655" spans="7:12">
      <c r="G655" s="8"/>
      <c r="H655" s="1"/>
      <c r="L655" s="2"/>
    </row>
    <row r="656" spans="7:12">
      <c r="G656" s="8"/>
      <c r="H656" s="1"/>
      <c r="L656" s="2"/>
    </row>
    <row r="657" spans="7:12">
      <c r="G657" s="8"/>
      <c r="H657" s="1"/>
      <c r="L657" s="2"/>
    </row>
    <row r="658" spans="7:12">
      <c r="G658" s="8"/>
      <c r="H658" s="1"/>
      <c r="L658" s="2"/>
    </row>
    <row r="659" spans="7:12">
      <c r="G659" s="8"/>
      <c r="H659" s="1"/>
      <c r="L659" s="2"/>
    </row>
    <row r="660" spans="7:12">
      <c r="G660" s="8"/>
      <c r="H660" s="1"/>
      <c r="L660" s="2"/>
    </row>
    <row r="661" spans="7:12">
      <c r="G661" s="8"/>
      <c r="H661" s="1"/>
      <c r="L661" s="2"/>
    </row>
    <row r="662" spans="7:12">
      <c r="G662" s="8"/>
      <c r="H662" s="1"/>
      <c r="L662" s="2"/>
    </row>
    <row r="663" spans="7:12">
      <c r="G663" s="8"/>
      <c r="H663" s="1"/>
      <c r="L663" s="2"/>
    </row>
    <row r="664" spans="7:12">
      <c r="G664" s="8"/>
      <c r="H664" s="1"/>
      <c r="L664" s="2"/>
    </row>
    <row r="665" spans="7:12">
      <c r="G665" s="8"/>
      <c r="H665" s="1"/>
      <c r="L665" s="2"/>
    </row>
    <row r="666" spans="7:12">
      <c r="G666" s="8"/>
      <c r="H666" s="1"/>
      <c r="L666" s="2"/>
    </row>
    <row r="667" spans="7:12">
      <c r="G667" s="8"/>
      <c r="H667" s="1"/>
      <c r="L667" s="2"/>
    </row>
    <row r="668" spans="7:12">
      <c r="G668" s="8"/>
      <c r="H668" s="1"/>
      <c r="L668" s="2"/>
    </row>
    <row r="669" spans="7:12">
      <c r="G669" s="8"/>
      <c r="H669" s="1"/>
      <c r="L669" s="2"/>
    </row>
    <row r="670" spans="7:12">
      <c r="G670" s="8"/>
      <c r="H670" s="1"/>
      <c r="L670" s="2"/>
    </row>
    <row r="671" spans="7:12">
      <c r="G671" s="8"/>
      <c r="H671" s="1"/>
      <c r="L671" s="2"/>
    </row>
    <row r="672" spans="7:12">
      <c r="G672" s="8"/>
      <c r="H672" s="1"/>
      <c r="L672" s="2"/>
    </row>
    <row r="673" spans="7:12">
      <c r="G673" s="8"/>
      <c r="H673" s="1"/>
      <c r="L673" s="2"/>
    </row>
    <row r="674" spans="7:12">
      <c r="G674" s="8"/>
      <c r="H674" s="1"/>
      <c r="L674" s="2"/>
    </row>
    <row r="675" spans="7:12">
      <c r="G675" s="8"/>
      <c r="H675" s="1"/>
      <c r="L675" s="2"/>
    </row>
    <row r="676" spans="7:12">
      <c r="G676" s="8"/>
      <c r="H676" s="1"/>
      <c r="L676" s="2"/>
    </row>
    <row r="677" spans="7:12">
      <c r="G677" s="8"/>
      <c r="H677" s="1"/>
      <c r="L677" s="2"/>
    </row>
    <row r="678" spans="7:12">
      <c r="G678" s="8"/>
      <c r="H678" s="1"/>
      <c r="L678" s="2"/>
    </row>
    <row r="679" spans="7:12">
      <c r="G679" s="8"/>
      <c r="H679" s="1"/>
      <c r="L679" s="2"/>
    </row>
    <row r="680" spans="7:12">
      <c r="G680" s="8"/>
      <c r="H680" s="1"/>
      <c r="L680" s="2"/>
    </row>
    <row r="681" spans="7:12">
      <c r="G681" s="8"/>
      <c r="H681" s="1"/>
      <c r="L681" s="2"/>
    </row>
    <row r="682" spans="7:12">
      <c r="G682" s="8"/>
      <c r="H682" s="1"/>
      <c r="L682" s="2"/>
    </row>
    <row r="683" spans="7:12">
      <c r="G683" s="8"/>
      <c r="H683" s="1"/>
      <c r="L683" s="2"/>
    </row>
    <row r="684" spans="7:12">
      <c r="G684" s="8"/>
      <c r="H684" s="1"/>
      <c r="L684" s="2"/>
    </row>
    <row r="685" spans="7:12">
      <c r="G685" s="8"/>
      <c r="H685" s="1"/>
      <c r="L685" s="2"/>
    </row>
    <row r="686" spans="7:12">
      <c r="G686" s="8"/>
      <c r="H686" s="1"/>
      <c r="L686" s="2"/>
    </row>
    <row r="687" spans="7:12">
      <c r="G687" s="8"/>
      <c r="H687" s="1"/>
      <c r="L687" s="2"/>
    </row>
    <row r="688" spans="7:12">
      <c r="G688" s="8"/>
      <c r="H688" s="1"/>
      <c r="L688" s="2"/>
    </row>
    <row r="689" spans="7:12">
      <c r="G689" s="8"/>
      <c r="H689" s="1"/>
      <c r="L689" s="2"/>
    </row>
    <row r="690" spans="7:12">
      <c r="G690" s="8"/>
      <c r="H690" s="1"/>
      <c r="L690" s="2"/>
    </row>
    <row r="691" spans="7:12">
      <c r="G691" s="8"/>
      <c r="H691" s="1"/>
      <c r="L691" s="2"/>
    </row>
    <row r="692" spans="7:12">
      <c r="G692" s="8"/>
      <c r="H692" s="1"/>
      <c r="L692" s="2"/>
    </row>
    <row r="693" spans="7:12">
      <c r="G693" s="8"/>
      <c r="H693" s="1"/>
      <c r="L693" s="2"/>
    </row>
    <row r="694" spans="7:12">
      <c r="G694" s="8"/>
      <c r="H694" s="1"/>
      <c r="L694" s="2"/>
    </row>
    <row r="695" spans="7:12">
      <c r="G695" s="8"/>
      <c r="H695" s="1"/>
      <c r="L695" s="2"/>
    </row>
    <row r="696" spans="7:12">
      <c r="G696" s="8"/>
      <c r="H696" s="1"/>
      <c r="L696" s="2"/>
    </row>
    <row r="697" spans="7:12">
      <c r="G697" s="8"/>
      <c r="H697" s="1"/>
      <c r="L697" s="2"/>
    </row>
    <row r="698" spans="7:12">
      <c r="G698" s="8"/>
      <c r="H698" s="1"/>
      <c r="L698" s="2"/>
    </row>
    <row r="699" spans="7:12">
      <c r="G699" s="8"/>
      <c r="H699" s="1"/>
      <c r="L699" s="2"/>
    </row>
  </sheetData>
  <mergeCells count="1">
    <mergeCell ref="A2:P2"/>
  </mergeCells>
  <pageMargins left="0.700694444444444" right="0.700694444444444" top="0.751388888888889" bottom="0.751388888888889" header="0.297916666666667" footer="0.297916666666667"/>
  <pageSetup paperSize="8" orientation="portrait" horizontalDpi="600" verticalDpi="2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附件1</vt:lpstr>
      <vt:lpstr>附件2</vt:lpstr>
      <vt:lpstr>附件3</vt:lpstr>
      <vt:lpstr>附件4</vt:lpstr>
      <vt:lpstr>附件5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2017-09-26T16:19:57Z</dcterms:created>
  <dcterms:modified xsi:type="dcterms:W3CDTF">2017-09-26T17:36:13Z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2052-9.1.0.4337</vt:lpwstr>
  </property>
</Properties>
</file>